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研發組\研發組\01-教科書\111-1\"/>
    </mc:Choice>
  </mc:AlternateContent>
  <bookViews>
    <workbookView xWindow="0" yWindow="0" windowWidth="28800" windowHeight="12285" tabRatio="650"/>
  </bookViews>
  <sheets>
    <sheet name="111-1教科書版本表 " sheetId="11" r:id="rId1"/>
    <sheet name="填訂書單" sheetId="18" r:id="rId2"/>
    <sheet name="111-1教科書單價(廠商定價)" sheetId="10" r:id="rId3"/>
    <sheet name="111-1教科書(給出納組的三聯單)" sheetId="13" r:id="rId4"/>
    <sheet name="111-1學生備用書數量空白表(清點用)" sheetId="17" r:id="rId5"/>
    <sheet name="補送教用書" sheetId="12" r:id="rId6"/>
    <sheet name="補送學生用書" sheetId="15" r:id="rId7"/>
  </sheets>
  <definedNames>
    <definedName name="_xlnm.Print_Area" localSheetId="2">'111-1教科書單價(廠商定價)'!$A$1:$J$28</definedName>
    <definedName name="_xlnm.Print_Area" localSheetId="4">'111-1學生備用書數量空白表(清點用)'!$A$1:$I$28</definedName>
  </definedNames>
  <calcPr calcId="162913"/>
</workbook>
</file>

<file path=xl/calcChain.xml><?xml version="1.0" encoding="utf-8"?>
<calcChain xmlns="http://schemas.openxmlformats.org/spreadsheetml/2006/main">
  <c r="H8" i="18" l="1"/>
  <c r="E8" i="18"/>
  <c r="H3" i="18"/>
  <c r="E3" i="18"/>
  <c r="H10" i="18"/>
  <c r="H5" i="18"/>
  <c r="E10" i="18"/>
  <c r="E5" i="18"/>
  <c r="H6" i="18"/>
  <c r="H11" i="18"/>
  <c r="O15" i="18"/>
  <c r="O16" i="18"/>
  <c r="O17" i="18"/>
  <c r="C22" i="18"/>
  <c r="O18" i="18"/>
  <c r="O19" i="18"/>
  <c r="O14" i="18"/>
  <c r="D5" i="18"/>
  <c r="A1" i="13"/>
  <c r="J11" i="13"/>
  <c r="J7" i="13"/>
  <c r="F37" i="18"/>
  <c r="E37" i="18"/>
  <c r="F30" i="18"/>
  <c r="E30" i="18"/>
  <c r="F23" i="18"/>
  <c r="E23" i="18"/>
  <c r="F16" i="18"/>
  <c r="E16" i="18"/>
  <c r="C38" i="18"/>
  <c r="D24" i="18"/>
  <c r="C24" i="18"/>
  <c r="M19" i="18"/>
  <c r="M18" i="18"/>
  <c r="D31" i="18"/>
  <c r="M17" i="18"/>
  <c r="M16" i="18"/>
  <c r="M15" i="18"/>
  <c r="E11" i="18"/>
  <c r="D11" i="18"/>
  <c r="M14" i="18"/>
  <c r="C6" i="18"/>
  <c r="P5" i="18"/>
  <c r="D8" i="18"/>
  <c r="P6" i="18"/>
  <c r="D13" i="18"/>
  <c r="H13" i="18"/>
  <c r="P7" i="18"/>
  <c r="D20" i="18"/>
  <c r="J20" i="18"/>
  <c r="P8" i="18"/>
  <c r="D27" i="18"/>
  <c r="H27" i="18"/>
  <c r="P9" i="18"/>
  <c r="G34" i="18"/>
  <c r="P4" i="18"/>
  <c r="D3" i="18"/>
  <c r="I25" i="17"/>
  <c r="H25" i="17"/>
  <c r="G25" i="17"/>
  <c r="F25" i="17"/>
  <c r="E25" i="17"/>
  <c r="D25" i="17"/>
  <c r="C25" i="17"/>
  <c r="B25" i="17"/>
  <c r="I24" i="17"/>
  <c r="H24" i="17"/>
  <c r="G24" i="17"/>
  <c r="F24" i="17"/>
  <c r="E24" i="17"/>
  <c r="D24" i="17"/>
  <c r="C24" i="17"/>
  <c r="B24" i="17"/>
  <c r="I21" i="17"/>
  <c r="H21" i="17"/>
  <c r="G21" i="17"/>
  <c r="F21" i="17"/>
  <c r="E21" i="17"/>
  <c r="D21" i="17"/>
  <c r="C21" i="17"/>
  <c r="B21" i="17"/>
  <c r="I20" i="17"/>
  <c r="H20" i="17"/>
  <c r="G20" i="17"/>
  <c r="F20" i="17"/>
  <c r="E20" i="17"/>
  <c r="D20" i="17"/>
  <c r="C20" i="17"/>
  <c r="B20" i="17"/>
  <c r="I17" i="17"/>
  <c r="H17" i="17"/>
  <c r="G17" i="17"/>
  <c r="F17" i="17"/>
  <c r="E17" i="17"/>
  <c r="D17" i="17"/>
  <c r="C17" i="17"/>
  <c r="B17" i="17"/>
  <c r="I16" i="17"/>
  <c r="H16" i="17"/>
  <c r="G16" i="17"/>
  <c r="F16" i="17"/>
  <c r="E16" i="17"/>
  <c r="D16" i="17"/>
  <c r="C16" i="17"/>
  <c r="B16" i="17"/>
  <c r="I13" i="17"/>
  <c r="H13" i="17"/>
  <c r="G13" i="17"/>
  <c r="F13" i="17"/>
  <c r="E13" i="17"/>
  <c r="D13" i="17"/>
  <c r="C13" i="17"/>
  <c r="B13" i="17"/>
  <c r="I12" i="17"/>
  <c r="H12" i="17"/>
  <c r="G12" i="17"/>
  <c r="F12" i="17"/>
  <c r="E12" i="17"/>
  <c r="D12" i="17"/>
  <c r="C12" i="17"/>
  <c r="B12" i="17"/>
  <c r="F9" i="17"/>
  <c r="E9" i="17"/>
  <c r="D9" i="17"/>
  <c r="C9" i="17"/>
  <c r="B9" i="17"/>
  <c r="F8" i="17"/>
  <c r="E8" i="17"/>
  <c r="D8" i="17"/>
  <c r="C8" i="17"/>
  <c r="B8" i="17"/>
  <c r="F5" i="17"/>
  <c r="E5" i="17"/>
  <c r="D5" i="17"/>
  <c r="C5" i="17"/>
  <c r="B5" i="17"/>
  <c r="F4" i="17"/>
  <c r="E4" i="17"/>
  <c r="D4" i="17"/>
  <c r="C4" i="17"/>
  <c r="B4" i="17"/>
  <c r="A1" i="17"/>
  <c r="J27" i="13"/>
  <c r="I25" i="13"/>
  <c r="H25" i="13"/>
  <c r="G25" i="13"/>
  <c r="F25" i="13"/>
  <c r="E25" i="13"/>
  <c r="D25" i="13"/>
  <c r="C25" i="13"/>
  <c r="B25" i="13"/>
  <c r="I24" i="13"/>
  <c r="H24" i="13"/>
  <c r="G24" i="13"/>
  <c r="F24" i="13"/>
  <c r="E24" i="13"/>
  <c r="D24" i="13"/>
  <c r="C24" i="13"/>
  <c r="B24" i="13"/>
  <c r="J23" i="13"/>
  <c r="I21" i="13"/>
  <c r="H21" i="13"/>
  <c r="G21" i="13"/>
  <c r="F21" i="13"/>
  <c r="E21" i="13"/>
  <c r="D21" i="13"/>
  <c r="C21" i="13"/>
  <c r="B21" i="13"/>
  <c r="I20" i="13"/>
  <c r="H20" i="13"/>
  <c r="G20" i="13"/>
  <c r="F20" i="13"/>
  <c r="E20" i="13"/>
  <c r="D20" i="13"/>
  <c r="C20" i="13"/>
  <c r="B20" i="13"/>
  <c r="J19" i="13"/>
  <c r="I17" i="13"/>
  <c r="H17" i="13"/>
  <c r="G17" i="13"/>
  <c r="F17" i="13"/>
  <c r="E17" i="13"/>
  <c r="D17" i="13"/>
  <c r="C17" i="13"/>
  <c r="B17" i="13"/>
  <c r="I16" i="13"/>
  <c r="H16" i="13"/>
  <c r="G16" i="13"/>
  <c r="F16" i="13"/>
  <c r="E16" i="13"/>
  <c r="D16" i="13"/>
  <c r="C16" i="13"/>
  <c r="B16" i="13"/>
  <c r="J15" i="13"/>
  <c r="I13" i="13"/>
  <c r="H13" i="13"/>
  <c r="G13" i="13"/>
  <c r="F13" i="13"/>
  <c r="E13" i="13"/>
  <c r="D13" i="13"/>
  <c r="C13" i="13"/>
  <c r="B13" i="13"/>
  <c r="I12" i="13"/>
  <c r="H12" i="13"/>
  <c r="G12" i="13"/>
  <c r="F12" i="13"/>
  <c r="E12" i="13"/>
  <c r="D12" i="13"/>
  <c r="C12" i="13"/>
  <c r="B12" i="13"/>
  <c r="F9" i="13"/>
  <c r="E9" i="13"/>
  <c r="D9" i="13"/>
  <c r="C9" i="13"/>
  <c r="B9" i="13"/>
  <c r="F8" i="13"/>
  <c r="E8" i="13"/>
  <c r="D8" i="13"/>
  <c r="C8" i="13"/>
  <c r="B8" i="13"/>
  <c r="F4" i="13"/>
  <c r="E4" i="13"/>
  <c r="D4" i="13"/>
  <c r="C4" i="13"/>
  <c r="B4" i="13"/>
  <c r="A1" i="10"/>
  <c r="B4" i="10"/>
  <c r="C4" i="10"/>
  <c r="D4" i="10"/>
  <c r="E4" i="10"/>
  <c r="F4" i="10"/>
  <c r="B5" i="10"/>
  <c r="C5" i="10"/>
  <c r="D5" i="10"/>
  <c r="E5" i="10"/>
  <c r="F5" i="10"/>
  <c r="J7" i="10"/>
  <c r="B8" i="10"/>
  <c r="C8" i="10"/>
  <c r="D8" i="10"/>
  <c r="E8" i="10"/>
  <c r="F8" i="10"/>
  <c r="B9" i="10"/>
  <c r="C9" i="10"/>
  <c r="D9" i="10"/>
  <c r="E9" i="10"/>
  <c r="F9" i="10"/>
  <c r="J11" i="10"/>
  <c r="B12" i="10"/>
  <c r="C12" i="10"/>
  <c r="D12" i="10"/>
  <c r="E12" i="10"/>
  <c r="F12" i="10"/>
  <c r="G12" i="10"/>
  <c r="H12" i="10"/>
  <c r="I12" i="10"/>
  <c r="B13" i="10"/>
  <c r="C13" i="10"/>
  <c r="D13" i="10"/>
  <c r="E13" i="10"/>
  <c r="F13" i="10"/>
  <c r="G13" i="10"/>
  <c r="H13" i="10"/>
  <c r="I13" i="10"/>
  <c r="J15" i="10"/>
  <c r="B16" i="10"/>
  <c r="C16" i="10"/>
  <c r="D16" i="10"/>
  <c r="E16" i="10"/>
  <c r="F16" i="10"/>
  <c r="G16" i="10"/>
  <c r="H16" i="10"/>
  <c r="I16" i="10"/>
  <c r="B17" i="10"/>
  <c r="C17" i="10"/>
  <c r="D17" i="10"/>
  <c r="E17" i="10"/>
  <c r="F17" i="10"/>
  <c r="G17" i="10"/>
  <c r="H17" i="10"/>
  <c r="I17" i="10"/>
  <c r="J19" i="10"/>
  <c r="B20" i="10"/>
  <c r="C20" i="10"/>
  <c r="D20" i="10"/>
  <c r="E20" i="10"/>
  <c r="F20" i="10"/>
  <c r="G20" i="10"/>
  <c r="H20" i="10"/>
  <c r="I20" i="10"/>
  <c r="B21" i="10"/>
  <c r="C21" i="10"/>
  <c r="D21" i="10"/>
  <c r="E21" i="10"/>
  <c r="F21" i="10"/>
  <c r="G21" i="10"/>
  <c r="H21" i="10"/>
  <c r="I21" i="10"/>
  <c r="J23" i="10"/>
  <c r="B24" i="10"/>
  <c r="C24" i="10"/>
  <c r="D24" i="10"/>
  <c r="E24" i="10"/>
  <c r="F24" i="10"/>
  <c r="G24" i="10"/>
  <c r="H24" i="10"/>
  <c r="I24" i="10"/>
  <c r="B25" i="10"/>
  <c r="C25" i="10"/>
  <c r="D25" i="10"/>
  <c r="E25" i="10"/>
  <c r="F25" i="10"/>
  <c r="G25" i="10"/>
  <c r="H25" i="10"/>
  <c r="I25" i="10"/>
  <c r="J27" i="10"/>
  <c r="D34" i="18"/>
  <c r="C11" i="18"/>
  <c r="H20" i="18"/>
  <c r="D6" i="18"/>
  <c r="J27" i="18"/>
  <c r="E6" i="18"/>
  <c r="E20" i="18"/>
  <c r="J13" i="18"/>
  <c r="F13" i="18"/>
  <c r="D17" i="18"/>
  <c r="D22" i="18"/>
  <c r="E27" i="18"/>
  <c r="C27" i="18"/>
  <c r="G27" i="18"/>
  <c r="G20" i="18"/>
  <c r="F20" i="18"/>
  <c r="C20" i="18"/>
  <c r="C8" i="18"/>
  <c r="C36" i="18"/>
  <c r="D36" i="18"/>
  <c r="D38" i="18"/>
  <c r="J34" i="18"/>
  <c r="H34" i="18"/>
  <c r="E34" i="18"/>
  <c r="C34" i="18"/>
  <c r="F34" i="18"/>
  <c r="C31" i="18"/>
  <c r="F27" i="18"/>
  <c r="C15" i="18"/>
  <c r="D15" i="18"/>
  <c r="E13" i="18"/>
  <c r="C13" i="18"/>
  <c r="G13" i="18"/>
  <c r="C17" i="18"/>
  <c r="C3" i="18"/>
  <c r="C5" i="18"/>
  <c r="C29" i="18"/>
  <c r="D29" i="18"/>
  <c r="C10" i="18"/>
  <c r="D10" i="18"/>
</calcChain>
</file>

<file path=xl/sharedStrings.xml><?xml version="1.0" encoding="utf-8"?>
<sst xmlns="http://schemas.openxmlformats.org/spreadsheetml/2006/main" count="431" uniqueCount="181">
  <si>
    <t>台語</t>
  </si>
  <si>
    <t>生  活</t>
  </si>
  <si>
    <t>健 體</t>
  </si>
  <si>
    <t>藝文</t>
  </si>
  <si>
    <t>一年級</t>
  </si>
  <si>
    <t>二年級</t>
  </si>
  <si>
    <t>三年級</t>
  </si>
  <si>
    <t>四年級</t>
  </si>
  <si>
    <t>五年級</t>
  </si>
  <si>
    <t>六年級</t>
  </si>
  <si>
    <t>社 會 
（含習作）</t>
    <phoneticPr fontId="3" type="noConversion"/>
  </si>
  <si>
    <t>自 然
（含習作）</t>
    <phoneticPr fontId="3" type="noConversion"/>
  </si>
  <si>
    <t>英 語
（含習作）</t>
    <phoneticPr fontId="3" type="noConversion"/>
  </si>
  <si>
    <t>國語課本
（含習作）</t>
    <phoneticPr fontId="3" type="noConversion"/>
  </si>
  <si>
    <t>數學課本
（含習作）</t>
    <phoneticPr fontId="3" type="noConversion"/>
  </si>
  <si>
    <t>課本</t>
    <phoneticPr fontId="3" type="noConversion"/>
  </si>
  <si>
    <t>習作</t>
    <phoneticPr fontId="3" type="noConversion"/>
  </si>
  <si>
    <t>總金額</t>
    <phoneticPr fontId="3" type="noConversion"/>
  </si>
  <si>
    <t>南一</t>
    <phoneticPr fontId="9" type="noConversion"/>
  </si>
  <si>
    <t>康軒</t>
    <phoneticPr fontId="9" type="noConversion"/>
  </si>
  <si>
    <t>數量</t>
    <phoneticPr fontId="9" type="noConversion"/>
  </si>
  <si>
    <t>學年</t>
    <phoneticPr fontId="9" type="noConversion"/>
  </si>
  <si>
    <t>數量</t>
    <phoneticPr fontId="9" type="noConversion"/>
  </si>
  <si>
    <t>學年</t>
    <phoneticPr fontId="9" type="noConversion"/>
  </si>
  <si>
    <t>項目</t>
    <phoneticPr fontId="9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</si>
  <si>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</si>
  <si>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</si>
  <si>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</si>
  <si>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五</t>
    <phoneticPr fontId="3" type="noConversion"/>
  </si>
  <si>
    <t>翰林</t>
    <phoneticPr fontId="9" type="noConversion"/>
  </si>
  <si>
    <t>真平</t>
    <phoneticPr fontId="9" type="noConversion"/>
  </si>
  <si>
    <t>康軒(英)</t>
    <phoneticPr fontId="9" type="noConversion"/>
  </si>
  <si>
    <t>項目</t>
    <phoneticPr fontId="9" type="noConversion"/>
  </si>
  <si>
    <t>數量</t>
    <phoneticPr fontId="9" type="noConversion"/>
  </si>
  <si>
    <t>學年</t>
    <phoneticPr fontId="9" type="noConversion"/>
  </si>
  <si>
    <t>數量</t>
    <phoneticPr fontId="9" type="noConversion"/>
  </si>
  <si>
    <t>項目</t>
    <phoneticPr fontId="9" type="noConversion"/>
  </si>
  <si>
    <t>國語教用課本</t>
  </si>
  <si>
    <t>國語教用課本</t>
    <phoneticPr fontId="3" type="noConversion"/>
  </si>
  <si>
    <t>數學教用課本</t>
  </si>
  <si>
    <t>數學教用習作</t>
  </si>
  <si>
    <t>數學教用習作</t>
    <phoneticPr fontId="3" type="noConversion"/>
  </si>
  <si>
    <t>數學教用課本</t>
    <phoneticPr fontId="3" type="noConversion"/>
  </si>
  <si>
    <t>社會教用課本</t>
  </si>
  <si>
    <t>自然教用課本</t>
  </si>
  <si>
    <t>四</t>
    <phoneticPr fontId="3" type="noConversion"/>
  </si>
  <si>
    <t>六</t>
    <phoneticPr fontId="3" type="noConversion"/>
  </si>
  <si>
    <t>何嘉仁</t>
    <phoneticPr fontId="9" type="noConversion"/>
  </si>
  <si>
    <t>廠商定價表</t>
    <phoneticPr fontId="3" type="noConversion"/>
  </si>
  <si>
    <t>只打家長負擔部分，直到113學年度止。列印時記得只列第一張。</t>
    <phoneticPr fontId="3" type="noConversion"/>
  </si>
  <si>
    <t>六</t>
  </si>
  <si>
    <t>英語資源箱</t>
    <phoneticPr fontId="3" type="noConversion"/>
  </si>
  <si>
    <t>國語教用習作</t>
    <phoneticPr fontId="3" type="noConversion"/>
  </si>
  <si>
    <t>四</t>
    <phoneticPr fontId="3" type="noConversion"/>
  </si>
  <si>
    <t>三</t>
    <phoneticPr fontId="3" type="noConversion"/>
  </si>
  <si>
    <t>數課本</t>
    <phoneticPr fontId="3" type="noConversion"/>
  </si>
  <si>
    <t>數習</t>
    <phoneticPr fontId="3" type="noConversion"/>
  </si>
  <si>
    <t>數附件</t>
    <phoneticPr fontId="3" type="noConversion"/>
  </si>
  <si>
    <t>藝文</t>
    <phoneticPr fontId="3" type="noConversion"/>
  </si>
  <si>
    <t>第一冊</t>
    <phoneticPr fontId="3" type="noConversion"/>
  </si>
  <si>
    <t>第三冊</t>
    <phoneticPr fontId="3" type="noConversion"/>
  </si>
  <si>
    <t>第三冊</t>
    <phoneticPr fontId="3" type="noConversion"/>
  </si>
  <si>
    <t>第五冊</t>
    <phoneticPr fontId="3" type="noConversion"/>
  </si>
  <si>
    <t>第一冊</t>
    <phoneticPr fontId="3" type="noConversion"/>
  </si>
  <si>
    <t>第七冊</t>
    <phoneticPr fontId="3" type="noConversion"/>
  </si>
  <si>
    <t>第九冊</t>
    <phoneticPr fontId="3" type="noConversion"/>
  </si>
  <si>
    <t>第五冊</t>
    <phoneticPr fontId="3" type="noConversion"/>
  </si>
  <si>
    <t>第十一冊</t>
    <phoneticPr fontId="3" type="noConversion"/>
  </si>
  <si>
    <t>第七冊</t>
    <phoneticPr fontId="3" type="noConversion"/>
  </si>
  <si>
    <t>第一冊</t>
  </si>
  <si>
    <t>家長負擔表</t>
    <phoneticPr fontId="3" type="noConversion"/>
  </si>
  <si>
    <t>僅列出家長負擔部分</t>
    <phoneticPr fontId="3" type="noConversion"/>
  </si>
  <si>
    <t>備用書清點</t>
    <phoneticPr fontId="3" type="noConversion"/>
  </si>
  <si>
    <t>生活課本</t>
    <phoneticPr fontId="3" type="noConversion"/>
  </si>
  <si>
    <t>生活習作</t>
    <phoneticPr fontId="3" type="noConversion"/>
  </si>
  <si>
    <t>社習</t>
    <phoneticPr fontId="3" type="noConversion"/>
  </si>
  <si>
    <t>英語課本</t>
    <phoneticPr fontId="3" type="noConversion"/>
  </si>
  <si>
    <t>英語習作</t>
    <phoneticPr fontId="3" type="noConversion"/>
  </si>
  <si>
    <t>一</t>
    <phoneticPr fontId="3" type="noConversion"/>
  </si>
  <si>
    <t>四</t>
    <phoneticPr fontId="3" type="noConversion"/>
  </si>
  <si>
    <t>何嘉仁</t>
    <phoneticPr fontId="3" type="noConversion"/>
  </si>
  <si>
    <t>班級數</t>
    <phoneticPr fontId="3" type="noConversion"/>
  </si>
  <si>
    <t>科目</t>
  </si>
  <si>
    <t xml:space="preserve"> 年級</t>
  </si>
  <si>
    <t>國語</t>
  </si>
  <si>
    <t xml:space="preserve">(含首冊)    </t>
  </si>
  <si>
    <t>數學</t>
  </si>
  <si>
    <t>(3～6乙版)</t>
  </si>
  <si>
    <t>生活(1～2)</t>
  </si>
  <si>
    <t>社會</t>
  </si>
  <si>
    <t>藝術與</t>
  </si>
  <si>
    <t>人文</t>
  </si>
  <si>
    <t>健康與</t>
  </si>
  <si>
    <t>體育</t>
  </si>
  <si>
    <t>自然(3～6)</t>
  </si>
  <si>
    <t>學生用書</t>
  </si>
  <si>
    <t>(含教師的課習)</t>
  </si>
  <si>
    <t>教師用書</t>
  </si>
  <si>
    <t>教用光碟</t>
  </si>
  <si>
    <t>科任教師數</t>
  </si>
  <si>
    <t>健康</t>
  </si>
  <si>
    <t>年級</t>
    <phoneticPr fontId="3" type="noConversion"/>
  </si>
  <si>
    <t>學生數</t>
    <phoneticPr fontId="3" type="noConversion"/>
  </si>
  <si>
    <t>預備用書</t>
    <phoneticPr fontId="3" type="noConversion"/>
  </si>
  <si>
    <t>總訂購量</t>
    <phoneticPr fontId="3" type="noConversion"/>
  </si>
  <si>
    <t>教師用書</t>
    <phoneticPr fontId="3" type="noConversion"/>
  </si>
  <si>
    <t>一</t>
    <phoneticPr fontId="3" type="noConversion"/>
  </si>
  <si>
    <t>課照班</t>
    <phoneticPr fontId="3" type="noConversion"/>
  </si>
  <si>
    <t>英語</t>
    <phoneticPr fontId="3" type="noConversion"/>
  </si>
  <si>
    <t>總訂購量(教用書)</t>
    <phoneticPr fontId="3" type="noConversion"/>
  </si>
  <si>
    <t>班級數(導師光碟)</t>
    <phoneticPr fontId="3" type="noConversion"/>
  </si>
  <si>
    <t>紅字要手動改</t>
    <phoneticPr fontId="3" type="noConversion"/>
  </si>
  <si>
    <t>藍字會自動連動</t>
    <phoneticPr fontId="3" type="noConversion"/>
  </si>
  <si>
    <t>課後</t>
    <phoneticPr fontId="3" type="noConversion"/>
  </si>
  <si>
    <t>科任數</t>
    <phoneticPr fontId="3" type="noConversion"/>
  </si>
  <si>
    <t>科任數</t>
    <phoneticPr fontId="3" type="noConversion"/>
  </si>
  <si>
    <t>(含教師的課習)</t>
    <phoneticPr fontId="3" type="noConversion"/>
  </si>
  <si>
    <t>康軒
Bravo 1</t>
    <phoneticPr fontId="3" type="noConversion"/>
  </si>
  <si>
    <t xml:space="preserve">何嘉仁
fun world 1
</t>
    <phoneticPr fontId="3" type="noConversion"/>
  </si>
  <si>
    <t>康軒
bravo1</t>
    <phoneticPr fontId="3" type="noConversion"/>
  </si>
  <si>
    <t>三</t>
    <phoneticPr fontId="3" type="noConversion"/>
  </si>
  <si>
    <t>五</t>
    <phoneticPr fontId="3" type="noConversion"/>
  </si>
  <si>
    <t>健體</t>
    <phoneticPr fontId="3" type="noConversion"/>
  </si>
  <si>
    <t>健體</t>
    <phoneticPr fontId="3" type="noConversion"/>
  </si>
  <si>
    <t>國課</t>
    <phoneticPr fontId="3" type="noConversion"/>
  </si>
  <si>
    <t>藝術</t>
    <phoneticPr fontId="3" type="noConversion"/>
  </si>
  <si>
    <t>四'</t>
    <phoneticPr fontId="3" type="noConversion"/>
  </si>
  <si>
    <t>國語課本</t>
    <phoneticPr fontId="3" type="noConversion"/>
  </si>
  <si>
    <t>社會課本</t>
    <phoneticPr fontId="3" type="noConversion"/>
  </si>
  <si>
    <t>五</t>
    <phoneticPr fontId="3" type="noConversion"/>
  </si>
  <si>
    <t>國語課本</t>
    <phoneticPr fontId="3" type="noConversion"/>
  </si>
  <si>
    <t>國語習作</t>
    <phoneticPr fontId="3" type="noConversion"/>
  </si>
  <si>
    <t>六</t>
    <phoneticPr fontId="3" type="noConversion"/>
  </si>
  <si>
    <t>國語課本</t>
    <phoneticPr fontId="3" type="noConversion"/>
  </si>
  <si>
    <t>社會課本</t>
    <phoneticPr fontId="3" type="noConversion"/>
  </si>
  <si>
    <t>社會習作</t>
    <phoneticPr fontId="3" type="noConversion"/>
  </si>
  <si>
    <t>國課</t>
    <phoneticPr fontId="3" type="noConversion"/>
  </si>
  <si>
    <t>國習</t>
    <phoneticPr fontId="3" type="noConversion"/>
  </si>
  <si>
    <t>社課</t>
    <phoneticPr fontId="3" type="noConversion"/>
  </si>
  <si>
    <t>自課</t>
    <phoneticPr fontId="3" type="noConversion"/>
  </si>
  <si>
    <t>自習</t>
    <phoneticPr fontId="3" type="noConversion"/>
  </si>
  <si>
    <t>四</t>
    <phoneticPr fontId="3" type="noConversion"/>
  </si>
  <si>
    <t>社課</t>
    <phoneticPr fontId="3" type="noConversion"/>
  </si>
  <si>
    <t>自課</t>
    <phoneticPr fontId="3" type="noConversion"/>
  </si>
  <si>
    <t>英課</t>
    <phoneticPr fontId="3" type="noConversion"/>
  </si>
  <si>
    <t>英習</t>
    <phoneticPr fontId="3" type="noConversion"/>
  </si>
  <si>
    <t>中山國小111學年度第一學期教科書版本一覽表</t>
    <phoneticPr fontId="3" type="noConversion"/>
  </si>
  <si>
    <t>康軒</t>
    <phoneticPr fontId="3" type="noConversion"/>
  </si>
  <si>
    <t>康軒</t>
    <phoneticPr fontId="3" type="noConversion"/>
  </si>
  <si>
    <t>南一</t>
    <phoneticPr fontId="3" type="noConversion"/>
  </si>
  <si>
    <t>南一</t>
    <phoneticPr fontId="3" type="noConversion"/>
  </si>
  <si>
    <t>真平</t>
    <phoneticPr fontId="3" type="noConversion"/>
  </si>
  <si>
    <t>翰林</t>
    <phoneticPr fontId="3" type="noConversion"/>
  </si>
  <si>
    <t>翰林</t>
    <phoneticPr fontId="3" type="noConversion"/>
  </si>
  <si>
    <t>南一</t>
    <phoneticPr fontId="3" type="noConversion"/>
  </si>
  <si>
    <t>南一</t>
    <phoneticPr fontId="3" type="noConversion"/>
  </si>
  <si>
    <t>翰林</t>
    <phoneticPr fontId="3" type="noConversion"/>
  </si>
  <si>
    <t>康軒</t>
    <phoneticPr fontId="3" type="noConversion"/>
  </si>
  <si>
    <t>翰林</t>
    <phoneticPr fontId="3" type="noConversion"/>
  </si>
  <si>
    <t>翰林</t>
    <phoneticPr fontId="3" type="noConversion"/>
  </si>
  <si>
    <t>南一</t>
    <phoneticPr fontId="3" type="noConversion"/>
  </si>
  <si>
    <t>南一</t>
    <phoneticPr fontId="3" type="noConversion"/>
  </si>
  <si>
    <t>真平</t>
    <phoneticPr fontId="3" type="noConversion"/>
  </si>
  <si>
    <t>康軒</t>
    <phoneticPr fontId="3" type="noConversion"/>
  </si>
  <si>
    <t>康軒</t>
    <phoneticPr fontId="3" type="noConversion"/>
  </si>
  <si>
    <t>翰林</t>
    <phoneticPr fontId="3" type="noConversion"/>
  </si>
  <si>
    <t>翰林</t>
    <phoneticPr fontId="3" type="noConversion"/>
  </si>
  <si>
    <t>南一</t>
    <phoneticPr fontId="3" type="noConversion"/>
  </si>
  <si>
    <t>真平</t>
    <phoneticPr fontId="3" type="noConversion"/>
  </si>
  <si>
    <t>康軒</t>
    <phoneticPr fontId="3" type="noConversion"/>
  </si>
  <si>
    <t>康軒</t>
    <phoneticPr fontId="3" type="noConversion"/>
  </si>
  <si>
    <t>翰林</t>
    <phoneticPr fontId="3" type="noConversion"/>
  </si>
  <si>
    <t>真平</t>
    <phoneticPr fontId="3" type="noConversion"/>
  </si>
  <si>
    <t>康軒</t>
    <phoneticPr fontId="3" type="noConversion"/>
  </si>
  <si>
    <t>康軒</t>
    <phoneticPr fontId="3" type="noConversion"/>
  </si>
  <si>
    <t>康軒
Follow Me</t>
    <phoneticPr fontId="3" type="noConversion"/>
  </si>
  <si>
    <t>康軒
Follow Me</t>
    <phoneticPr fontId="3" type="noConversion"/>
  </si>
  <si>
    <t>何嘉仁
Fun World
第三冊</t>
    <phoneticPr fontId="3" type="noConversion"/>
  </si>
  <si>
    <t>康軒
Bravo ABC
第一冊</t>
    <phoneticPr fontId="3" type="noConversion"/>
  </si>
  <si>
    <t xml:space="preserve">英 語
</t>
    <phoneticPr fontId="3" type="noConversion"/>
  </si>
  <si>
    <t>綠字要點進去改+科任數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</si>
</sst>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4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indexed="10"/>
      <name val="標楷體"/>
      <family val="4"/>
      <charset val="136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華康宗楷體W7"/>
      <family val="1"/>
      <charset val="136"/>
    </font>
    <font>
      <b/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b/>
      <sz val="20"/>
      <color indexed="10"/>
      <name val="標楷體"/>
      <family val="4"/>
      <charset val="136"/>
    </font>
    <font>
      <sz val="20"/>
      <name val="微軟正黑體"/>
      <family val="2"/>
      <charset val="136"/>
    </font>
    <font>
      <b/>
      <sz val="10"/>
      <name val="新細明體"/>
      <family val="1"/>
      <charset val="136"/>
    </font>
    <font>
      <b/>
      <sz val="9"/>
      <name val="標楷體"/>
      <family val="4"/>
      <charset val="136"/>
    </font>
    <font>
      <b/>
      <sz val="14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0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2"/>
      <color rgb="FF0070C0"/>
      <name val="新細明體"/>
      <family val="1"/>
      <charset val="136"/>
    </font>
    <font>
      <sz val="12"/>
      <color rgb="FFFF0000"/>
      <name val="新細明體"/>
      <family val="1"/>
      <charset val="136"/>
    </font>
    <font>
      <b/>
      <sz val="10"/>
      <color theme="3" tint="0.39997558519241921"/>
      <name val="新細明體"/>
      <family val="1"/>
      <charset val="136"/>
    </font>
    <font>
      <b/>
      <sz val="20"/>
      <color theme="4"/>
      <name val="標楷體"/>
      <family val="4"/>
      <charset val="136"/>
    </font>
    <font>
      <b/>
      <sz val="20"/>
      <color theme="3" tint="0.39997558519241921"/>
      <name val="標楷體"/>
      <family val="4"/>
      <charset val="136"/>
    </font>
    <font>
      <b/>
      <sz val="20"/>
      <color rgb="FF0070C0"/>
      <name val="標楷體"/>
      <family val="4"/>
      <charset val="136"/>
    </font>
    <font>
      <b/>
      <sz val="12"/>
      <color theme="4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3" tint="0.39997558519241921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b/>
      <sz val="12"/>
      <color theme="3" tint="0.39997558519241921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b/>
      <sz val="20"/>
      <color rgb="FFFF0000"/>
      <name val="標楷體"/>
      <family val="4"/>
      <charset val="136"/>
    </font>
    <font>
      <b/>
      <sz val="12"/>
      <color theme="1"/>
      <name val="華康宗楷體W7"/>
      <charset val="136"/>
    </font>
    <font>
      <b/>
      <sz val="10"/>
      <color rgb="FF00CC00"/>
      <name val="新細明體"/>
      <family val="1"/>
      <charset val="136"/>
    </font>
    <font>
      <sz val="12"/>
      <color rgb="FF00CC00"/>
      <name val="新細明體"/>
      <family val="1"/>
      <charset val="136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ck">
        <color indexed="64"/>
      </bottom>
      <diagonal style="thin">
        <color indexed="64"/>
      </diagonal>
    </border>
    <border diagonalDown="1">
      <left/>
      <right style="thick">
        <color indexed="64"/>
      </right>
      <top/>
      <bottom style="thick">
        <color indexed="64"/>
      </bottom>
      <diagonal style="thin">
        <color indexed="64"/>
      </diagonal>
    </border>
    <border diagonalDown="1">
      <left/>
      <right style="thick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thick">
        <color indexed="64"/>
      </left>
      <right style="medium">
        <color indexed="64"/>
      </right>
      <top style="thick">
        <color indexed="64"/>
      </top>
      <bottom/>
      <diagonal style="thin">
        <color indexed="64"/>
      </diagonal>
    </border>
    <border diagonalDown="1">
      <left style="thick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thick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ck">
        <color indexed="64"/>
      </left>
      <right/>
      <top style="thick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ck">
        <color indexed="64"/>
      </top>
      <bottom/>
      <diagonal style="thin">
        <color indexed="64"/>
      </diagonal>
    </border>
    <border diagonalDown="1">
      <left style="thick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ck">
        <color indexed="64"/>
      </right>
      <top style="thick">
        <color indexed="64"/>
      </top>
      <bottom/>
      <diagonal style="thin">
        <color indexed="64"/>
      </diagonal>
    </border>
    <border diagonalDown="1">
      <left style="medium">
        <color indexed="64"/>
      </left>
      <right style="thick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ck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ck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ck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 diagonalDown="1">
      <left style="thick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ck">
        <color indexed="64"/>
      </left>
      <right style="medium">
        <color indexed="64"/>
      </right>
      <top/>
      <bottom style="thick">
        <color indexed="64"/>
      </bottom>
      <diagonal style="thin">
        <color indexed="64"/>
      </diagonal>
    </border>
    <border diagonalDown="1">
      <left style="medium">
        <color indexed="64"/>
      </left>
      <right style="thick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ck">
        <color indexed="64"/>
      </right>
      <top/>
      <bottom style="thick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ck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</cellStyleXfs>
  <cellXfs count="483">
    <xf numFmtId="0" fontId="0" fillId="0" borderId="0" xfId="0">
      <alignment vertical="center"/>
    </xf>
    <xf numFmtId="0" fontId="1" fillId="0" borderId="0" xfId="1" applyFill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" fillId="0" borderId="0" xfId="1" applyFill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0" fillId="0" borderId="0" xfId="1" applyFont="1" applyFill="1" applyAlignment="1">
      <alignment horizontal="center" vertical="center"/>
    </xf>
    <xf numFmtId="0" fontId="0" fillId="2" borderId="0" xfId="0" applyFill="1">
      <alignment vertical="center"/>
    </xf>
    <xf numFmtId="0" fontId="2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>
      <alignment vertical="center"/>
    </xf>
    <xf numFmtId="0" fontId="14" fillId="0" borderId="0" xfId="1" applyFont="1" applyFill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1" fillId="3" borderId="5" xfId="2" applyNumberFormat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0" fillId="0" borderId="12" xfId="0" applyBorder="1">
      <alignment vertical="center"/>
    </xf>
    <xf numFmtId="0" fontId="8" fillId="0" borderId="13" xfId="0" applyFont="1" applyFill="1" applyBorder="1">
      <alignment vertical="center"/>
    </xf>
    <xf numFmtId="0" fontId="8" fillId="4" borderId="12" xfId="0" applyFont="1" applyFill="1" applyBorder="1">
      <alignment vertical="center"/>
    </xf>
    <xf numFmtId="0" fontId="0" fillId="4" borderId="12" xfId="0" applyFill="1" applyBorder="1">
      <alignment vertical="center"/>
    </xf>
    <xf numFmtId="0" fontId="18" fillId="0" borderId="14" xfId="0" applyFont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/>
    </xf>
    <xf numFmtId="0" fontId="25" fillId="0" borderId="12" xfId="0" applyFont="1" applyBorder="1">
      <alignment vertical="center"/>
    </xf>
    <xf numFmtId="0" fontId="26" fillId="7" borderId="12" xfId="0" applyFont="1" applyFill="1" applyBorder="1">
      <alignment vertical="center"/>
    </xf>
    <xf numFmtId="0" fontId="23" fillId="6" borderId="3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18" fillId="5" borderId="102" xfId="0" applyFont="1" applyFill="1" applyBorder="1" applyAlignment="1">
      <alignment horizontal="center" vertical="center" wrapText="1"/>
    </xf>
    <xf numFmtId="0" fontId="27" fillId="5" borderId="102" xfId="0" applyFont="1" applyFill="1" applyBorder="1" applyAlignment="1">
      <alignment horizontal="center" vertical="center" wrapText="1"/>
    </xf>
    <xf numFmtId="0" fontId="23" fillId="5" borderId="102" xfId="0" applyFont="1" applyFill="1" applyBorder="1" applyAlignment="1">
      <alignment horizontal="center" vertical="center" wrapText="1"/>
    </xf>
    <xf numFmtId="0" fontId="23" fillId="5" borderId="102" xfId="0" applyFont="1" applyFill="1" applyBorder="1" applyAlignment="1">
      <alignment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5" borderId="103" xfId="0" applyFont="1" applyFill="1" applyBorder="1" applyAlignment="1">
      <alignment horizontal="center" vertical="center" wrapText="1"/>
    </xf>
    <xf numFmtId="0" fontId="27" fillId="5" borderId="103" xfId="0" applyFont="1" applyFill="1" applyBorder="1" applyAlignment="1">
      <alignment horizontal="center" vertical="center" wrapText="1"/>
    </xf>
    <xf numFmtId="0" fontId="23" fillId="5" borderId="103" xfId="0" applyFont="1" applyFill="1" applyBorder="1" applyAlignment="1">
      <alignment horizontal="center" vertical="center" wrapText="1"/>
    </xf>
    <xf numFmtId="0" fontId="23" fillId="5" borderId="103" xfId="0" applyFont="1" applyFill="1" applyBorder="1" applyAlignment="1">
      <alignment vertical="center" wrapText="1"/>
    </xf>
    <xf numFmtId="0" fontId="15" fillId="8" borderId="19" xfId="2" applyFont="1" applyFill="1" applyBorder="1" applyAlignment="1">
      <alignment horizontal="center" vertical="center" wrapText="1"/>
    </xf>
    <xf numFmtId="0" fontId="15" fillId="3" borderId="5" xfId="2" applyNumberFormat="1" applyFont="1" applyFill="1" applyBorder="1" applyAlignment="1">
      <alignment horizontal="center" vertical="center" wrapText="1"/>
    </xf>
    <xf numFmtId="0" fontId="11" fillId="8" borderId="19" xfId="2" applyFont="1" applyFill="1" applyBorder="1" applyAlignment="1">
      <alignment horizontal="center" vertical="center" wrapText="1"/>
    </xf>
    <xf numFmtId="0" fontId="15" fillId="9" borderId="5" xfId="2" applyNumberFormat="1" applyFont="1" applyFill="1" applyBorder="1" applyAlignment="1">
      <alignment horizontal="center" vertical="center" wrapText="1"/>
    </xf>
    <xf numFmtId="0" fontId="15" fillId="9" borderId="20" xfId="2" applyNumberFormat="1" applyFont="1" applyFill="1" applyBorder="1" applyAlignment="1">
      <alignment horizontal="center" vertical="center" wrapText="1"/>
    </xf>
    <xf numFmtId="0" fontId="28" fillId="9" borderId="3" xfId="2" applyNumberFormat="1" applyFont="1" applyFill="1" applyBorder="1" applyAlignment="1">
      <alignment horizontal="center" vertical="center" wrapText="1"/>
    </xf>
    <xf numFmtId="0" fontId="15" fillId="9" borderId="21" xfId="2" applyNumberFormat="1" applyFont="1" applyFill="1" applyBorder="1" applyAlignment="1">
      <alignment horizontal="center" vertical="center" wrapText="1"/>
    </xf>
    <xf numFmtId="0" fontId="15" fillId="9" borderId="22" xfId="2" applyFont="1" applyFill="1" applyBorder="1" applyAlignment="1">
      <alignment horizontal="center" vertical="center" wrapText="1"/>
    </xf>
    <xf numFmtId="0" fontId="16" fillId="9" borderId="23" xfId="2" applyNumberFormat="1" applyFont="1" applyFill="1" applyBorder="1" applyAlignment="1">
      <alignment horizontal="center" vertical="center" wrapText="1"/>
    </xf>
    <xf numFmtId="0" fontId="16" fillId="9" borderId="24" xfId="2" applyNumberFormat="1" applyFont="1" applyFill="1" applyBorder="1" applyAlignment="1">
      <alignment horizontal="center" vertical="center" wrapText="1"/>
    </xf>
    <xf numFmtId="0" fontId="15" fillId="9" borderId="25" xfId="2" applyNumberFormat="1" applyFont="1" applyFill="1" applyBorder="1" applyAlignment="1">
      <alignment horizontal="center" vertical="center" wrapText="1"/>
    </xf>
    <xf numFmtId="0" fontId="15" fillId="9" borderId="26" xfId="2" applyNumberFormat="1" applyFont="1" applyFill="1" applyBorder="1" applyAlignment="1">
      <alignment horizontal="center" vertical="center" wrapText="1"/>
    </xf>
    <xf numFmtId="0" fontId="15" fillId="9" borderId="27" xfId="2" applyFont="1" applyFill="1" applyBorder="1" applyAlignment="1">
      <alignment horizontal="center" vertical="center" wrapText="1"/>
    </xf>
    <xf numFmtId="0" fontId="16" fillId="9" borderId="28" xfId="2" applyNumberFormat="1" applyFont="1" applyFill="1" applyBorder="1" applyAlignment="1">
      <alignment horizontal="center" vertical="center" wrapText="1"/>
    </xf>
    <xf numFmtId="0" fontId="16" fillId="9" borderId="29" xfId="2" applyNumberFormat="1" applyFont="1" applyFill="1" applyBorder="1" applyAlignment="1">
      <alignment horizontal="center" vertical="center" wrapText="1"/>
    </xf>
    <xf numFmtId="0" fontId="15" fillId="8" borderId="5" xfId="2" applyNumberFormat="1" applyFont="1" applyFill="1" applyBorder="1" applyAlignment="1">
      <alignment horizontal="center" vertical="center" wrapText="1"/>
    </xf>
    <xf numFmtId="49" fontId="29" fillId="8" borderId="5" xfId="2" applyNumberFormat="1" applyFont="1" applyFill="1" applyBorder="1" applyAlignment="1">
      <alignment horizontal="center" vertical="center" wrapText="1"/>
    </xf>
    <xf numFmtId="0" fontId="15" fillId="8" borderId="22" xfId="2" applyFont="1" applyFill="1" applyBorder="1" applyAlignment="1">
      <alignment horizontal="center" vertical="center" wrapText="1"/>
    </xf>
    <xf numFmtId="0" fontId="16" fillId="8" borderId="23" xfId="2" applyNumberFormat="1" applyFont="1" applyFill="1" applyBorder="1" applyAlignment="1">
      <alignment horizontal="center" vertical="center" wrapText="1"/>
    </xf>
    <xf numFmtId="0" fontId="16" fillId="8" borderId="24" xfId="2" applyNumberFormat="1" applyFont="1" applyFill="1" applyBorder="1" applyAlignment="1">
      <alignment horizontal="center" vertical="center" wrapText="1"/>
    </xf>
    <xf numFmtId="0" fontId="15" fillId="8" borderId="26" xfId="2" applyNumberFormat="1" applyFont="1" applyFill="1" applyBorder="1" applyAlignment="1">
      <alignment horizontal="center" vertical="center" wrapText="1"/>
    </xf>
    <xf numFmtId="0" fontId="16" fillId="8" borderId="28" xfId="2" applyNumberFormat="1" applyFont="1" applyFill="1" applyBorder="1" applyAlignment="1">
      <alignment horizontal="center" vertical="center" wrapText="1"/>
    </xf>
    <xf numFmtId="0" fontId="16" fillId="8" borderId="29" xfId="2" applyNumberFormat="1" applyFont="1" applyFill="1" applyBorder="1" applyAlignment="1">
      <alignment horizontal="center" vertical="center" wrapText="1"/>
    </xf>
    <xf numFmtId="0" fontId="15" fillId="10" borderId="5" xfId="2" applyNumberFormat="1" applyFont="1" applyFill="1" applyBorder="1" applyAlignment="1">
      <alignment horizontal="center" vertical="center" wrapText="1"/>
    </xf>
    <xf numFmtId="49" fontId="30" fillId="10" borderId="3" xfId="2" applyNumberFormat="1" applyFont="1" applyFill="1" applyBorder="1" applyAlignment="1">
      <alignment horizontal="center" vertical="center" wrapText="1"/>
    </xf>
    <xf numFmtId="0" fontId="15" fillId="10" borderId="30" xfId="2" applyFont="1" applyFill="1" applyBorder="1" applyAlignment="1">
      <alignment horizontal="center" vertical="center" wrapText="1"/>
    </xf>
    <xf numFmtId="0" fontId="16" fillId="10" borderId="31" xfId="2" applyNumberFormat="1" applyFont="1" applyFill="1" applyBorder="1" applyAlignment="1">
      <alignment horizontal="center" vertical="center" wrapText="1"/>
    </xf>
    <xf numFmtId="0" fontId="16" fillId="10" borderId="32" xfId="2" applyNumberFormat="1" applyFont="1" applyFill="1" applyBorder="1" applyAlignment="1">
      <alignment horizontal="center" vertical="center" wrapText="1"/>
    </xf>
    <xf numFmtId="0" fontId="16" fillId="10" borderId="1" xfId="2" applyNumberFormat="1" applyFont="1" applyFill="1" applyBorder="1" applyAlignment="1">
      <alignment horizontal="center" vertical="center" wrapText="1"/>
    </xf>
    <xf numFmtId="0" fontId="15" fillId="10" borderId="26" xfId="2" applyNumberFormat="1" applyFont="1" applyFill="1" applyBorder="1" applyAlignment="1">
      <alignment horizontal="center" vertical="center" wrapText="1"/>
    </xf>
    <xf numFmtId="0" fontId="15" fillId="10" borderId="4" xfId="2" applyFont="1" applyFill="1" applyBorder="1" applyAlignment="1">
      <alignment horizontal="center" vertical="center" wrapText="1"/>
    </xf>
    <xf numFmtId="0" fontId="16" fillId="10" borderId="11" xfId="2" applyNumberFormat="1" applyFont="1" applyFill="1" applyBorder="1" applyAlignment="1">
      <alignment horizontal="center" vertical="center" wrapText="1"/>
    </xf>
    <xf numFmtId="0" fontId="16" fillId="10" borderId="33" xfId="2" applyNumberFormat="1" applyFont="1" applyFill="1" applyBorder="1" applyAlignment="1">
      <alignment horizontal="center" vertical="center" wrapText="1"/>
    </xf>
    <xf numFmtId="0" fontId="15" fillId="11" borderId="5" xfId="2" applyNumberFormat="1" applyFont="1" applyFill="1" applyBorder="1" applyAlignment="1">
      <alignment horizontal="center" vertical="center" wrapText="1"/>
    </xf>
    <xf numFmtId="49" fontId="30" fillId="11" borderId="3" xfId="2" applyNumberFormat="1" applyFont="1" applyFill="1" applyBorder="1" applyAlignment="1">
      <alignment horizontal="center" vertical="center" wrapText="1"/>
    </xf>
    <xf numFmtId="0" fontId="15" fillId="11" borderId="30" xfId="2" applyFont="1" applyFill="1" applyBorder="1" applyAlignment="1">
      <alignment horizontal="center" vertical="center" wrapText="1"/>
    </xf>
    <xf numFmtId="0" fontId="16" fillId="11" borderId="31" xfId="2" applyNumberFormat="1" applyFont="1" applyFill="1" applyBorder="1" applyAlignment="1">
      <alignment horizontal="center" vertical="center" wrapText="1"/>
    </xf>
    <xf numFmtId="0" fontId="16" fillId="11" borderId="32" xfId="2" applyNumberFormat="1" applyFont="1" applyFill="1" applyBorder="1" applyAlignment="1">
      <alignment horizontal="center" vertical="center" wrapText="1"/>
    </xf>
    <xf numFmtId="0" fontId="16" fillId="11" borderId="1" xfId="2" applyNumberFormat="1" applyFont="1" applyFill="1" applyBorder="1" applyAlignment="1">
      <alignment horizontal="center" vertical="center" wrapText="1"/>
    </xf>
    <xf numFmtId="0" fontId="15" fillId="11" borderId="4" xfId="2" applyFont="1" applyFill="1" applyBorder="1" applyAlignment="1">
      <alignment horizontal="center" vertical="center" wrapText="1"/>
    </xf>
    <xf numFmtId="0" fontId="16" fillId="11" borderId="11" xfId="2" applyNumberFormat="1" applyFont="1" applyFill="1" applyBorder="1" applyAlignment="1">
      <alignment horizontal="center" vertical="center" wrapText="1"/>
    </xf>
    <xf numFmtId="0" fontId="15" fillId="12" borderId="5" xfId="2" applyNumberFormat="1" applyFont="1" applyFill="1" applyBorder="1" applyAlignment="1">
      <alignment horizontal="center" vertical="center" wrapText="1"/>
    </xf>
    <xf numFmtId="49" fontId="30" fillId="12" borderId="3" xfId="2" applyNumberFormat="1" applyFont="1" applyFill="1" applyBorder="1" applyAlignment="1">
      <alignment horizontal="center" vertical="center" wrapText="1"/>
    </xf>
    <xf numFmtId="0" fontId="15" fillId="12" borderId="30" xfId="2" applyFont="1" applyFill="1" applyBorder="1" applyAlignment="1">
      <alignment horizontal="center" vertical="center" wrapText="1"/>
    </xf>
    <xf numFmtId="0" fontId="15" fillId="12" borderId="4" xfId="2" applyFont="1" applyFill="1" applyBorder="1" applyAlignment="1">
      <alignment horizontal="center" vertical="center" wrapText="1"/>
    </xf>
    <xf numFmtId="49" fontId="30" fillId="3" borderId="3" xfId="2" applyNumberFormat="1" applyFont="1" applyFill="1" applyBorder="1" applyAlignment="1">
      <alignment horizontal="center" vertical="center" wrapText="1"/>
    </xf>
    <xf numFmtId="0" fontId="15" fillId="3" borderId="30" xfId="2" applyFont="1" applyFill="1" applyBorder="1" applyAlignment="1">
      <alignment horizontal="center" vertical="center" wrapText="1"/>
    </xf>
    <xf numFmtId="0" fontId="16" fillId="3" borderId="31" xfId="2" applyNumberFormat="1" applyFont="1" applyFill="1" applyBorder="1" applyAlignment="1">
      <alignment horizontal="center" vertical="center" wrapText="1"/>
    </xf>
    <xf numFmtId="0" fontId="16" fillId="3" borderId="32" xfId="2" applyNumberFormat="1" applyFont="1" applyFill="1" applyBorder="1" applyAlignment="1">
      <alignment horizontal="center" vertical="center" wrapText="1"/>
    </xf>
    <xf numFmtId="0" fontId="15" fillId="3" borderId="26" xfId="2" applyNumberFormat="1" applyFont="1" applyFill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center" vertical="center" wrapText="1"/>
    </xf>
    <xf numFmtId="0" fontId="16" fillId="3" borderId="11" xfId="2" applyNumberFormat="1" applyFont="1" applyFill="1" applyBorder="1" applyAlignment="1">
      <alignment horizontal="center" vertical="center" wrapText="1"/>
    </xf>
    <xf numFmtId="0" fontId="15" fillId="6" borderId="5" xfId="2" applyNumberFormat="1" applyFont="1" applyFill="1" applyBorder="1" applyAlignment="1">
      <alignment horizontal="center" vertical="center" wrapText="1"/>
    </xf>
    <xf numFmtId="49" fontId="30" fillId="6" borderId="3" xfId="2" applyNumberFormat="1" applyFont="1" applyFill="1" applyBorder="1" applyAlignment="1">
      <alignment horizontal="center" vertical="center" wrapText="1"/>
    </xf>
    <xf numFmtId="0" fontId="15" fillId="6" borderId="30" xfId="2" applyFont="1" applyFill="1" applyBorder="1" applyAlignment="1">
      <alignment horizontal="center" vertical="center" wrapText="1"/>
    </xf>
    <xf numFmtId="0" fontId="16" fillId="6" borderId="31" xfId="2" applyNumberFormat="1" applyFont="1" applyFill="1" applyBorder="1" applyAlignment="1">
      <alignment horizontal="center" vertical="center" wrapText="1"/>
    </xf>
    <xf numFmtId="0" fontId="16" fillId="6" borderId="32" xfId="2" applyNumberFormat="1" applyFont="1" applyFill="1" applyBorder="1" applyAlignment="1">
      <alignment horizontal="center" vertical="center" wrapText="1"/>
    </xf>
    <xf numFmtId="0" fontId="16" fillId="6" borderId="1" xfId="2" applyNumberFormat="1" applyFont="1" applyFill="1" applyBorder="1" applyAlignment="1">
      <alignment horizontal="center" vertical="center" wrapText="1"/>
    </xf>
    <xf numFmtId="0" fontId="15" fillId="6" borderId="26" xfId="2" applyNumberFormat="1" applyFont="1" applyFill="1" applyBorder="1" applyAlignment="1">
      <alignment horizontal="center" vertical="center" wrapText="1"/>
    </xf>
    <xf numFmtId="0" fontId="15" fillId="6" borderId="4" xfId="2" applyFont="1" applyFill="1" applyBorder="1" applyAlignment="1">
      <alignment horizontal="center" vertical="center" wrapText="1"/>
    </xf>
    <xf numFmtId="0" fontId="16" fillId="6" borderId="11" xfId="2" applyNumberFormat="1" applyFont="1" applyFill="1" applyBorder="1" applyAlignment="1">
      <alignment horizontal="center" vertical="center" wrapText="1"/>
    </xf>
    <xf numFmtId="0" fontId="16" fillId="3" borderId="34" xfId="2" applyNumberFormat="1" applyFont="1" applyFill="1" applyBorder="1" applyAlignment="1">
      <alignment horizontal="center" vertical="center" wrapText="1"/>
    </xf>
    <xf numFmtId="0" fontId="16" fillId="3" borderId="34" xfId="0" applyNumberFormat="1" applyFont="1" applyFill="1" applyBorder="1" applyAlignment="1">
      <alignment horizontal="center" vertical="center" wrapText="1"/>
    </xf>
    <xf numFmtId="0" fontId="15" fillId="3" borderId="35" xfId="2" applyNumberFormat="1" applyFont="1" applyFill="1" applyBorder="1" applyAlignment="1">
      <alignment horizontal="center" vertical="center" wrapText="1"/>
    </xf>
    <xf numFmtId="0" fontId="16" fillId="3" borderId="36" xfId="2" applyNumberFormat="1" applyFont="1" applyFill="1" applyBorder="1" applyAlignment="1">
      <alignment horizontal="center" vertical="center" wrapText="1"/>
    </xf>
    <xf numFmtId="0" fontId="16" fillId="3" borderId="36" xfId="0" applyNumberFormat="1" applyFont="1" applyFill="1" applyBorder="1" applyAlignment="1">
      <alignment horizontal="center" vertical="center" wrapText="1"/>
    </xf>
    <xf numFmtId="49" fontId="30" fillId="11" borderId="1" xfId="2" applyNumberFormat="1" applyFont="1" applyFill="1" applyBorder="1" applyAlignment="1">
      <alignment horizontal="center" vertical="center" wrapText="1"/>
    </xf>
    <xf numFmtId="0" fontId="16" fillId="11" borderId="37" xfId="0" applyNumberFormat="1" applyFont="1" applyFill="1" applyBorder="1" applyAlignment="1">
      <alignment horizontal="center" vertical="center" wrapText="1"/>
    </xf>
    <xf numFmtId="0" fontId="15" fillId="11" borderId="14" xfId="2" applyNumberFormat="1" applyFont="1" applyFill="1" applyBorder="1" applyAlignment="1">
      <alignment horizontal="center" vertical="center" wrapText="1"/>
    </xf>
    <xf numFmtId="0" fontId="15" fillId="11" borderId="38" xfId="2" applyFont="1" applyFill="1" applyBorder="1" applyAlignment="1">
      <alignment horizontal="center" vertical="center" wrapText="1"/>
    </xf>
    <xf numFmtId="0" fontId="16" fillId="11" borderId="3" xfId="2" applyNumberFormat="1" applyFont="1" applyFill="1" applyBorder="1" applyAlignment="1">
      <alignment horizontal="center" vertical="center" wrapText="1"/>
    </xf>
    <xf numFmtId="0" fontId="16" fillId="11" borderId="39" xfId="2" applyNumberFormat="1" applyFont="1" applyFill="1" applyBorder="1" applyAlignment="1">
      <alignment horizontal="center" vertical="center" wrapText="1"/>
    </xf>
    <xf numFmtId="0" fontId="11" fillId="8" borderId="5" xfId="2" applyNumberFormat="1" applyFont="1" applyFill="1" applyBorder="1" applyAlignment="1">
      <alignment horizontal="center" vertical="center" wrapText="1"/>
    </xf>
    <xf numFmtId="0" fontId="11" fillId="8" borderId="22" xfId="2" applyFont="1" applyFill="1" applyBorder="1" applyAlignment="1">
      <alignment horizontal="center" vertical="center" wrapText="1"/>
    </xf>
    <xf numFmtId="0" fontId="12" fillId="8" borderId="23" xfId="2" applyNumberFormat="1" applyFont="1" applyFill="1" applyBorder="1" applyAlignment="1">
      <alignment horizontal="center" vertical="center" wrapText="1"/>
    </xf>
    <xf numFmtId="0" fontId="12" fillId="8" borderId="24" xfId="2" applyNumberFormat="1" applyFont="1" applyFill="1" applyBorder="1" applyAlignment="1">
      <alignment horizontal="center" vertical="center" wrapText="1"/>
    </xf>
    <xf numFmtId="0" fontId="11" fillId="8" borderId="26" xfId="2" applyNumberFormat="1" applyFont="1" applyFill="1" applyBorder="1" applyAlignment="1">
      <alignment horizontal="center" vertical="center" wrapText="1"/>
    </xf>
    <xf numFmtId="0" fontId="12" fillId="8" borderId="28" xfId="2" applyNumberFormat="1" applyFont="1" applyFill="1" applyBorder="1" applyAlignment="1">
      <alignment horizontal="center" vertical="center" wrapText="1"/>
    </xf>
    <xf numFmtId="0" fontId="12" fillId="8" borderId="29" xfId="2" applyNumberFormat="1" applyFont="1" applyFill="1" applyBorder="1" applyAlignment="1">
      <alignment horizontal="center" vertical="center" wrapText="1"/>
    </xf>
    <xf numFmtId="0" fontId="11" fillId="9" borderId="5" xfId="2" applyNumberFormat="1" applyFont="1" applyFill="1" applyBorder="1" applyAlignment="1">
      <alignment horizontal="center" vertical="center" wrapText="1"/>
    </xf>
    <xf numFmtId="0" fontId="11" fillId="9" borderId="20" xfId="2" applyNumberFormat="1" applyFont="1" applyFill="1" applyBorder="1" applyAlignment="1">
      <alignment horizontal="center" vertical="center" wrapText="1"/>
    </xf>
    <xf numFmtId="0" fontId="31" fillId="9" borderId="3" xfId="2" applyNumberFormat="1" applyFont="1" applyFill="1" applyBorder="1" applyAlignment="1">
      <alignment horizontal="center" vertical="center" wrapText="1"/>
    </xf>
    <xf numFmtId="0" fontId="11" fillId="9" borderId="21" xfId="2" applyNumberFormat="1" applyFont="1" applyFill="1" applyBorder="1" applyAlignment="1">
      <alignment horizontal="center" vertical="center" wrapText="1"/>
    </xf>
    <xf numFmtId="0" fontId="11" fillId="9" borderId="22" xfId="2" applyFont="1" applyFill="1" applyBorder="1" applyAlignment="1">
      <alignment horizontal="center" vertical="center" wrapText="1"/>
    </xf>
    <xf numFmtId="0" fontId="12" fillId="9" borderId="23" xfId="2" applyNumberFormat="1" applyFont="1" applyFill="1" applyBorder="1" applyAlignment="1">
      <alignment horizontal="center" vertical="center" wrapText="1"/>
    </xf>
    <xf numFmtId="0" fontId="12" fillId="9" borderId="24" xfId="2" applyNumberFormat="1" applyFont="1" applyFill="1" applyBorder="1" applyAlignment="1">
      <alignment horizontal="center" vertical="center" wrapText="1"/>
    </xf>
    <xf numFmtId="0" fontId="11" fillId="9" borderId="2" xfId="2" applyNumberFormat="1" applyFont="1" applyFill="1" applyBorder="1" applyAlignment="1">
      <alignment horizontal="center" vertical="center" wrapText="1"/>
    </xf>
    <xf numFmtId="0" fontId="11" fillId="9" borderId="26" xfId="2" applyNumberFormat="1" applyFont="1" applyFill="1" applyBorder="1" applyAlignment="1">
      <alignment horizontal="center" vertical="center" wrapText="1"/>
    </xf>
    <xf numFmtId="0" fontId="11" fillId="9" borderId="27" xfId="2" applyFont="1" applyFill="1" applyBorder="1" applyAlignment="1">
      <alignment horizontal="center" vertical="center" wrapText="1"/>
    </xf>
    <xf numFmtId="0" fontId="12" fillId="9" borderId="28" xfId="2" applyNumberFormat="1" applyFont="1" applyFill="1" applyBorder="1" applyAlignment="1">
      <alignment horizontal="center" vertical="center" wrapText="1"/>
    </xf>
    <xf numFmtId="0" fontId="12" fillId="9" borderId="29" xfId="2" applyNumberFormat="1" applyFont="1" applyFill="1" applyBorder="1" applyAlignment="1">
      <alignment horizontal="center" vertical="center" wrapText="1"/>
    </xf>
    <xf numFmtId="0" fontId="32" fillId="9" borderId="11" xfId="2" applyNumberFormat="1" applyFont="1" applyFill="1" applyBorder="1" applyAlignment="1">
      <alignment horizontal="center" vertical="center" wrapText="1"/>
    </xf>
    <xf numFmtId="49" fontId="33" fillId="8" borderId="5" xfId="2" applyNumberFormat="1" applyFont="1" applyFill="1" applyBorder="1" applyAlignment="1">
      <alignment horizontal="center" vertical="center" wrapText="1"/>
    </xf>
    <xf numFmtId="0" fontId="11" fillId="10" borderId="5" xfId="2" applyNumberFormat="1" applyFont="1" applyFill="1" applyBorder="1" applyAlignment="1">
      <alignment horizontal="center" vertical="center" wrapText="1"/>
    </xf>
    <xf numFmtId="49" fontId="34" fillId="10" borderId="3" xfId="2" applyNumberFormat="1" applyFont="1" applyFill="1" applyBorder="1" applyAlignment="1">
      <alignment horizontal="center" vertical="center" wrapText="1"/>
    </xf>
    <xf numFmtId="0" fontId="11" fillId="10" borderId="30" xfId="2" applyFont="1" applyFill="1" applyBorder="1" applyAlignment="1">
      <alignment horizontal="center" vertical="center" wrapText="1"/>
    </xf>
    <xf numFmtId="0" fontId="12" fillId="10" borderId="31" xfId="2" applyNumberFormat="1" applyFont="1" applyFill="1" applyBorder="1" applyAlignment="1">
      <alignment horizontal="center" vertical="center" wrapText="1"/>
    </xf>
    <xf numFmtId="0" fontId="12" fillId="10" borderId="32" xfId="2" applyNumberFormat="1" applyFont="1" applyFill="1" applyBorder="1" applyAlignment="1">
      <alignment horizontal="center" vertical="center" wrapText="1"/>
    </xf>
    <xf numFmtId="0" fontId="11" fillId="10" borderId="26" xfId="2" applyNumberFormat="1" applyFont="1" applyFill="1" applyBorder="1" applyAlignment="1">
      <alignment horizontal="center" vertical="center" wrapText="1"/>
    </xf>
    <xf numFmtId="0" fontId="11" fillId="10" borderId="4" xfId="2" applyFont="1" applyFill="1" applyBorder="1" applyAlignment="1">
      <alignment horizontal="center" vertical="center" wrapText="1"/>
    </xf>
    <xf numFmtId="0" fontId="12" fillId="10" borderId="1" xfId="2" applyNumberFormat="1" applyFont="1" applyFill="1" applyBorder="1" applyAlignment="1">
      <alignment horizontal="center" vertical="center" wrapText="1"/>
    </xf>
    <xf numFmtId="0" fontId="12" fillId="10" borderId="11" xfId="2" applyNumberFormat="1" applyFont="1" applyFill="1" applyBorder="1" applyAlignment="1">
      <alignment horizontal="center" vertical="center" wrapText="1"/>
    </xf>
    <xf numFmtId="0" fontId="12" fillId="10" borderId="33" xfId="2" applyNumberFormat="1" applyFont="1" applyFill="1" applyBorder="1" applyAlignment="1">
      <alignment horizontal="center" vertical="center" wrapText="1"/>
    </xf>
    <xf numFmtId="0" fontId="12" fillId="10" borderId="40" xfId="2" applyNumberFormat="1" applyFont="1" applyFill="1" applyBorder="1" applyAlignment="1">
      <alignment horizontal="center" vertical="center" wrapText="1"/>
    </xf>
    <xf numFmtId="0" fontId="11" fillId="6" borderId="5" xfId="2" applyNumberFormat="1" applyFont="1" applyFill="1" applyBorder="1" applyAlignment="1">
      <alignment horizontal="center" vertical="center" wrapText="1"/>
    </xf>
    <xf numFmtId="49" fontId="34" fillId="6" borderId="3" xfId="2" applyNumberFormat="1" applyFont="1" applyFill="1" applyBorder="1" applyAlignment="1">
      <alignment horizontal="center" vertical="center" wrapText="1"/>
    </xf>
    <xf numFmtId="0" fontId="11" fillId="6" borderId="30" xfId="2" applyFont="1" applyFill="1" applyBorder="1" applyAlignment="1">
      <alignment horizontal="center" vertical="center" wrapText="1"/>
    </xf>
    <xf numFmtId="0" fontId="12" fillId="6" borderId="31" xfId="2" applyNumberFormat="1" applyFont="1" applyFill="1" applyBorder="1" applyAlignment="1">
      <alignment horizontal="center" vertical="center" wrapText="1"/>
    </xf>
    <xf numFmtId="0" fontId="12" fillId="6" borderId="32" xfId="2" applyNumberFormat="1" applyFont="1" applyFill="1" applyBorder="1" applyAlignment="1">
      <alignment horizontal="center" vertical="center" wrapText="1"/>
    </xf>
    <xf numFmtId="0" fontId="11" fillId="6" borderId="26" xfId="2" applyNumberFormat="1" applyFont="1" applyFill="1" applyBorder="1" applyAlignment="1">
      <alignment horizontal="center" vertical="center" wrapText="1"/>
    </xf>
    <xf numFmtId="0" fontId="11" fillId="6" borderId="4" xfId="2" applyFont="1" applyFill="1" applyBorder="1" applyAlignment="1">
      <alignment horizontal="center" vertical="center" wrapText="1"/>
    </xf>
    <xf numFmtId="0" fontId="12" fillId="6" borderId="1" xfId="2" applyNumberFormat="1" applyFont="1" applyFill="1" applyBorder="1" applyAlignment="1">
      <alignment horizontal="center" vertical="center" wrapText="1"/>
    </xf>
    <xf numFmtId="0" fontId="12" fillId="6" borderId="11" xfId="2" applyNumberFormat="1" applyFont="1" applyFill="1" applyBorder="1" applyAlignment="1">
      <alignment horizontal="center" vertical="center" wrapText="1"/>
    </xf>
    <xf numFmtId="0" fontId="12" fillId="6" borderId="40" xfId="2" applyNumberFormat="1" applyFont="1" applyFill="1" applyBorder="1" applyAlignment="1">
      <alignment horizontal="center" vertical="center" wrapText="1"/>
    </xf>
    <xf numFmtId="0" fontId="11" fillId="11" borderId="5" xfId="2" applyNumberFormat="1" applyFont="1" applyFill="1" applyBorder="1" applyAlignment="1">
      <alignment horizontal="center" vertical="center" wrapText="1"/>
    </xf>
    <xf numFmtId="49" fontId="34" fillId="11" borderId="3" xfId="2" applyNumberFormat="1" applyFont="1" applyFill="1" applyBorder="1" applyAlignment="1">
      <alignment horizontal="center" vertical="center" wrapText="1"/>
    </xf>
    <xf numFmtId="0" fontId="11" fillId="11" borderId="30" xfId="2" applyFont="1" applyFill="1" applyBorder="1" applyAlignment="1">
      <alignment horizontal="center" vertical="center" wrapText="1"/>
    </xf>
    <xf numFmtId="0" fontId="12" fillId="11" borderId="34" xfId="2" applyNumberFormat="1" applyFont="1" applyFill="1" applyBorder="1" applyAlignment="1">
      <alignment horizontal="center" vertical="center" wrapText="1"/>
    </xf>
    <xf numFmtId="0" fontId="12" fillId="11" borderId="34" xfId="0" applyNumberFormat="1" applyFont="1" applyFill="1" applyBorder="1" applyAlignment="1">
      <alignment horizontal="center" vertical="center" wrapText="1"/>
    </xf>
    <xf numFmtId="0" fontId="11" fillId="11" borderId="35" xfId="2" applyNumberFormat="1" applyFont="1" applyFill="1" applyBorder="1" applyAlignment="1">
      <alignment horizontal="center" vertical="center" wrapText="1"/>
    </xf>
    <xf numFmtId="0" fontId="11" fillId="11" borderId="4" xfId="2" applyFont="1" applyFill="1" applyBorder="1" applyAlignment="1">
      <alignment horizontal="center" vertical="center" wrapText="1"/>
    </xf>
    <xf numFmtId="0" fontId="12" fillId="11" borderId="36" xfId="2" applyNumberFormat="1" applyFont="1" applyFill="1" applyBorder="1" applyAlignment="1">
      <alignment horizontal="center" vertical="center" wrapText="1"/>
    </xf>
    <xf numFmtId="0" fontId="12" fillId="11" borderId="36" xfId="0" applyNumberFormat="1" applyFont="1" applyFill="1" applyBorder="1" applyAlignment="1">
      <alignment horizontal="center" vertical="center" wrapText="1"/>
    </xf>
    <xf numFmtId="0" fontId="11" fillId="11" borderId="26" xfId="2" applyNumberFormat="1" applyFont="1" applyFill="1" applyBorder="1" applyAlignment="1">
      <alignment horizontal="center" vertical="center" wrapText="1"/>
    </xf>
    <xf numFmtId="49" fontId="34" fillId="3" borderId="1" xfId="2" applyNumberFormat="1" applyFont="1" applyFill="1" applyBorder="1" applyAlignment="1">
      <alignment horizontal="center" vertical="center" wrapText="1"/>
    </xf>
    <xf numFmtId="0" fontId="11" fillId="3" borderId="30" xfId="2" applyFont="1" applyFill="1" applyBorder="1" applyAlignment="1">
      <alignment horizontal="center" vertical="center" wrapText="1"/>
    </xf>
    <xf numFmtId="0" fontId="12" fillId="3" borderId="31" xfId="2" applyNumberFormat="1" applyFont="1" applyFill="1" applyBorder="1" applyAlignment="1">
      <alignment horizontal="center" vertical="center" wrapText="1"/>
    </xf>
    <xf numFmtId="0" fontId="12" fillId="3" borderId="32" xfId="2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11" fillId="3" borderId="14" xfId="2" applyNumberFormat="1" applyFont="1" applyFill="1" applyBorder="1" applyAlignment="1">
      <alignment horizontal="center" vertical="center" wrapText="1"/>
    </xf>
    <xf numFmtId="0" fontId="11" fillId="3" borderId="38" xfId="2" applyFont="1" applyFill="1" applyBorder="1" applyAlignment="1">
      <alignment horizontal="center" vertical="center" wrapText="1"/>
    </xf>
    <xf numFmtId="0" fontId="12" fillId="3" borderId="3" xfId="2" applyNumberFormat="1" applyFont="1" applyFill="1" applyBorder="1" applyAlignment="1">
      <alignment horizontal="center" vertical="center" wrapText="1"/>
    </xf>
    <xf numFmtId="0" fontId="12" fillId="3" borderId="39" xfId="2" applyNumberFormat="1" applyFont="1" applyFill="1" applyBorder="1" applyAlignment="1">
      <alignment horizontal="center" vertical="center" wrapText="1"/>
    </xf>
    <xf numFmtId="0" fontId="12" fillId="3" borderId="11" xfId="2" applyNumberFormat="1" applyFont="1" applyFill="1" applyBorder="1" applyAlignment="1">
      <alignment horizontal="center" vertical="center" wrapText="1"/>
    </xf>
    <xf numFmtId="0" fontId="15" fillId="9" borderId="41" xfId="2" applyNumberFormat="1" applyFont="1" applyFill="1" applyBorder="1" applyAlignment="1">
      <alignment horizontal="center" vertical="center" wrapText="1"/>
    </xf>
    <xf numFmtId="0" fontId="15" fillId="9" borderId="42" xfId="2" applyNumberFormat="1" applyFont="1" applyFill="1" applyBorder="1" applyAlignment="1">
      <alignment horizontal="center" vertical="center" wrapText="1"/>
    </xf>
    <xf numFmtId="49" fontId="15" fillId="8" borderId="5" xfId="2" applyNumberFormat="1" applyFont="1" applyFill="1" applyBorder="1" applyAlignment="1">
      <alignment horizontal="center" vertical="center" wrapText="1"/>
    </xf>
    <xf numFmtId="0" fontId="15" fillId="8" borderId="23" xfId="2" applyNumberFormat="1" applyFont="1" applyFill="1" applyBorder="1" applyAlignment="1">
      <alignment horizontal="center" vertical="center" wrapText="1"/>
    </xf>
    <xf numFmtId="0" fontId="15" fillId="8" borderId="24" xfId="2" applyNumberFormat="1" applyFont="1" applyFill="1" applyBorder="1" applyAlignment="1">
      <alignment horizontal="center" vertical="center" wrapText="1"/>
    </xf>
    <xf numFmtId="0" fontId="15" fillId="8" borderId="28" xfId="2" applyNumberFormat="1" applyFont="1" applyFill="1" applyBorder="1" applyAlignment="1">
      <alignment horizontal="center" vertical="center" wrapText="1"/>
    </xf>
    <xf numFmtId="0" fontId="15" fillId="8" borderId="29" xfId="2" applyNumberFormat="1" applyFont="1" applyFill="1" applyBorder="1" applyAlignment="1">
      <alignment horizontal="center" vertical="center" wrapText="1"/>
    </xf>
    <xf numFmtId="0" fontId="16" fillId="6" borderId="33" xfId="2" applyNumberFormat="1" applyFont="1" applyFill="1" applyBorder="1" applyAlignment="1">
      <alignment horizontal="center" vertical="center" wrapText="1"/>
    </xf>
    <xf numFmtId="0" fontId="16" fillId="12" borderId="34" xfId="2" applyNumberFormat="1" applyFont="1" applyFill="1" applyBorder="1" applyAlignment="1">
      <alignment horizontal="center" vertical="center" wrapText="1"/>
    </xf>
    <xf numFmtId="0" fontId="16" fillId="12" borderId="34" xfId="0" applyNumberFormat="1" applyFont="1" applyFill="1" applyBorder="1" applyAlignment="1">
      <alignment horizontal="center" vertical="center" wrapText="1"/>
    </xf>
    <xf numFmtId="0" fontId="16" fillId="12" borderId="36" xfId="2" applyNumberFormat="1" applyFont="1" applyFill="1" applyBorder="1" applyAlignment="1">
      <alignment horizontal="center" vertical="center" wrapText="1"/>
    </xf>
    <xf numFmtId="0" fontId="16" fillId="12" borderId="36" xfId="0" applyNumberFormat="1" applyFont="1" applyFill="1" applyBorder="1" applyAlignment="1">
      <alignment horizontal="center" vertical="center" wrapText="1"/>
    </xf>
    <xf numFmtId="49" fontId="30" fillId="3" borderId="1" xfId="2" applyNumberFormat="1" applyFont="1" applyFill="1" applyBorder="1" applyAlignment="1">
      <alignment horizontal="center" vertical="center" wrapText="1"/>
    </xf>
    <xf numFmtId="0" fontId="16" fillId="3" borderId="37" xfId="0" applyNumberFormat="1" applyFont="1" applyFill="1" applyBorder="1" applyAlignment="1">
      <alignment horizontal="center" vertical="center" wrapText="1"/>
    </xf>
    <xf numFmtId="0" fontId="15" fillId="3" borderId="38" xfId="2" applyFont="1" applyFill="1" applyBorder="1" applyAlignment="1">
      <alignment horizontal="center" vertical="center" wrapText="1"/>
    </xf>
    <xf numFmtId="0" fontId="16" fillId="3" borderId="3" xfId="2" applyNumberFormat="1" applyFont="1" applyFill="1" applyBorder="1" applyAlignment="1">
      <alignment horizontal="center" vertical="center" wrapText="1"/>
    </xf>
    <xf numFmtId="0" fontId="16" fillId="3" borderId="39" xfId="2" applyNumberFormat="1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18" fillId="5" borderId="97" xfId="0" applyFont="1" applyFill="1" applyBorder="1" applyAlignment="1">
      <alignment horizontal="center" vertical="center" wrapText="1"/>
    </xf>
    <xf numFmtId="0" fontId="27" fillId="5" borderId="98" xfId="0" applyFont="1" applyFill="1" applyBorder="1" applyAlignment="1">
      <alignment horizontal="center" vertical="center" wrapText="1"/>
    </xf>
    <xf numFmtId="0" fontId="27" fillId="5" borderId="99" xfId="0" applyFont="1" applyFill="1" applyBorder="1" applyAlignment="1">
      <alignment horizontal="center" vertical="center" wrapText="1"/>
    </xf>
    <xf numFmtId="0" fontId="23" fillId="0" borderId="97" xfId="0" applyFont="1" applyBorder="1" applyAlignment="1">
      <alignment vertical="center" wrapText="1"/>
    </xf>
    <xf numFmtId="0" fontId="18" fillId="0" borderId="98" xfId="0" applyFont="1" applyBorder="1" applyAlignment="1">
      <alignment horizontal="center" vertical="center" wrapText="1"/>
    </xf>
    <xf numFmtId="0" fontId="18" fillId="0" borderId="99" xfId="0" applyFont="1" applyBorder="1" applyAlignment="1">
      <alignment horizontal="center" vertical="center" wrapText="1"/>
    </xf>
    <xf numFmtId="0" fontId="18" fillId="4" borderId="101" xfId="0" applyFont="1" applyFill="1" applyBorder="1" applyAlignment="1">
      <alignment horizontal="center" vertical="center" wrapText="1"/>
    </xf>
    <xf numFmtId="0" fontId="5" fillId="0" borderId="53" xfId="2" applyFont="1" applyFill="1" applyBorder="1" applyAlignment="1">
      <alignment horizontal="center" vertical="center" wrapText="1"/>
    </xf>
    <xf numFmtId="0" fontId="5" fillId="0" borderId="54" xfId="2" applyFont="1" applyFill="1" applyBorder="1" applyAlignment="1">
      <alignment horizontal="center" vertical="center" wrapText="1"/>
    </xf>
    <xf numFmtId="0" fontId="5" fillId="0" borderId="46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11" xfId="2" applyFont="1" applyFill="1" applyBorder="1" applyAlignment="1">
      <alignment horizontal="center" vertical="center" wrapText="1"/>
    </xf>
    <xf numFmtId="0" fontId="5" fillId="0" borderId="55" xfId="2" applyFont="1" applyFill="1" applyBorder="1" applyAlignment="1">
      <alignment horizontal="center" vertical="center" wrapText="1"/>
    </xf>
    <xf numFmtId="49" fontId="6" fillId="4" borderId="39" xfId="2" applyNumberFormat="1" applyFont="1" applyFill="1" applyBorder="1" applyAlignment="1">
      <alignment horizontal="center" vertical="center" wrapText="1"/>
    </xf>
    <xf numFmtId="49" fontId="6" fillId="4" borderId="52" xfId="2" applyNumberFormat="1" applyFont="1" applyFill="1" applyBorder="1" applyAlignment="1">
      <alignment horizontal="center" vertical="center" wrapText="1"/>
    </xf>
    <xf numFmtId="49" fontId="6" fillId="4" borderId="3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wrapText="1"/>
    </xf>
    <xf numFmtId="0" fontId="5" fillId="0" borderId="45" xfId="2" applyFont="1" applyFill="1" applyBorder="1" applyAlignment="1">
      <alignment horizontal="center" wrapText="1"/>
    </xf>
    <xf numFmtId="0" fontId="5" fillId="0" borderId="47" xfId="2" applyFont="1" applyFill="1" applyBorder="1" applyAlignment="1">
      <alignment horizontal="center" vertical="center" wrapText="1"/>
    </xf>
    <xf numFmtId="0" fontId="5" fillId="0" borderId="48" xfId="2" applyFont="1" applyFill="1" applyBorder="1" applyAlignment="1">
      <alignment horizontal="center" vertical="center" wrapText="1"/>
    </xf>
    <xf numFmtId="0" fontId="5" fillId="0" borderId="49" xfId="2" applyFont="1" applyFill="1" applyBorder="1" applyAlignment="1">
      <alignment horizontal="center" vertical="center" wrapText="1"/>
    </xf>
    <xf numFmtId="0" fontId="5" fillId="0" borderId="50" xfId="2" applyFont="1" applyFill="1" applyBorder="1" applyAlignment="1">
      <alignment horizontal="center" vertical="center" wrapText="1"/>
    </xf>
    <xf numFmtId="0" fontId="5" fillId="0" borderId="51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49" fontId="6" fillId="0" borderId="39" xfId="2" applyNumberFormat="1" applyFont="1" applyFill="1" applyBorder="1" applyAlignment="1">
      <alignment horizontal="center" vertical="center" wrapText="1"/>
    </xf>
    <xf numFmtId="49" fontId="6" fillId="0" borderId="52" xfId="2" applyNumberFormat="1" applyFont="1" applyFill="1" applyBorder="1" applyAlignment="1">
      <alignment horizontal="center" vertical="center" wrapText="1"/>
    </xf>
    <xf numFmtId="49" fontId="6" fillId="0" borderId="3" xfId="2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41" fontId="23" fillId="5" borderId="103" xfId="3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41" xfId="0" applyFont="1" applyFill="1" applyBorder="1" applyAlignment="1">
      <alignment horizontal="center" vertical="center" wrapText="1"/>
    </xf>
    <xf numFmtId="0" fontId="23" fillId="5" borderId="103" xfId="0" applyFont="1" applyFill="1" applyBorder="1" applyAlignment="1">
      <alignment horizontal="center" vertical="center" wrapText="1"/>
    </xf>
    <xf numFmtId="0" fontId="18" fillId="6" borderId="65" xfId="0" applyFont="1" applyFill="1" applyBorder="1" applyAlignment="1">
      <alignment horizontal="center" vertical="center" wrapText="1"/>
    </xf>
    <xf numFmtId="0" fontId="18" fillId="6" borderId="66" xfId="0" applyFont="1" applyFill="1" applyBorder="1" applyAlignment="1">
      <alignment horizontal="center" vertical="center" wrapText="1"/>
    </xf>
    <xf numFmtId="0" fontId="18" fillId="6" borderId="50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83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 wrapText="1"/>
    </xf>
    <xf numFmtId="0" fontId="27" fillId="5" borderId="3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3" fillId="5" borderId="10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textRotation="255" wrapText="1"/>
    </xf>
    <xf numFmtId="0" fontId="18" fillId="0" borderId="66" xfId="0" applyFont="1" applyBorder="1" applyAlignment="1">
      <alignment horizontal="center" vertical="center" textRotation="255" wrapText="1"/>
    </xf>
    <xf numFmtId="0" fontId="18" fillId="0" borderId="85" xfId="0" applyFont="1" applyBorder="1" applyAlignment="1">
      <alignment horizontal="center" vertical="center" textRotation="255" wrapText="1"/>
    </xf>
    <xf numFmtId="0" fontId="18" fillId="6" borderId="11" xfId="0" applyFont="1" applyFill="1" applyBorder="1" applyAlignment="1">
      <alignment horizontal="center" vertical="center" wrapText="1"/>
    </xf>
    <xf numFmtId="0" fontId="18" fillId="6" borderId="68" xfId="0" applyFont="1" applyFill="1" applyBorder="1" applyAlignment="1">
      <alignment horizontal="center" vertical="center" wrapText="1"/>
    </xf>
    <xf numFmtId="0" fontId="18" fillId="6" borderId="69" xfId="0" applyFont="1" applyFill="1" applyBorder="1" applyAlignment="1">
      <alignment horizontal="center" vertical="center" wrapText="1"/>
    </xf>
    <xf numFmtId="0" fontId="18" fillId="6" borderId="84" xfId="0" applyFont="1" applyFill="1" applyBorder="1" applyAlignment="1">
      <alignment horizontal="center" vertical="center" wrapText="1"/>
    </xf>
    <xf numFmtId="0" fontId="18" fillId="0" borderId="67" xfId="0" applyFont="1" applyBorder="1" applyAlignment="1">
      <alignment horizontal="center" vertical="center" textRotation="255" wrapText="1"/>
    </xf>
    <xf numFmtId="0" fontId="18" fillId="6" borderId="62" xfId="0" applyFont="1" applyFill="1" applyBorder="1" applyAlignment="1">
      <alignment horizontal="center" vertical="center" wrapText="1"/>
    </xf>
    <xf numFmtId="0" fontId="18" fillId="6" borderId="78" xfId="0" applyFont="1" applyFill="1" applyBorder="1" applyAlignment="1">
      <alignment horizontal="center" vertical="center" wrapText="1"/>
    </xf>
    <xf numFmtId="0" fontId="39" fillId="6" borderId="65" xfId="0" applyFont="1" applyFill="1" applyBorder="1" applyAlignment="1">
      <alignment horizontal="center" vertical="center" wrapText="1"/>
    </xf>
    <xf numFmtId="0" fontId="39" fillId="6" borderId="67" xfId="0" applyFont="1" applyFill="1" applyBorder="1" applyAlignment="1">
      <alignment horizontal="center" vertical="center" wrapText="1"/>
    </xf>
    <xf numFmtId="0" fontId="18" fillId="4" borderId="81" xfId="0" applyFont="1" applyFill="1" applyBorder="1" applyAlignment="1">
      <alignment horizontal="center" vertical="center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82" xfId="0" applyFont="1" applyFill="1" applyBorder="1" applyAlignment="1">
      <alignment horizontal="center" vertical="center" wrapText="1"/>
    </xf>
    <xf numFmtId="0" fontId="18" fillId="6" borderId="64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39" fillId="5" borderId="37" xfId="0" applyFont="1" applyFill="1" applyBorder="1" applyAlignment="1">
      <alignment horizontal="center" vertical="center" wrapText="1"/>
    </xf>
    <xf numFmtId="0" fontId="39" fillId="5" borderId="73" xfId="0" applyFont="1" applyFill="1" applyBorder="1" applyAlignment="1">
      <alignment horizontal="center" vertical="center" wrapText="1"/>
    </xf>
    <xf numFmtId="0" fontId="27" fillId="5" borderId="100" xfId="0" applyFont="1" applyFill="1" applyBorder="1" applyAlignment="1">
      <alignment horizontal="center" vertical="center" wrapText="1"/>
    </xf>
    <xf numFmtId="0" fontId="27" fillId="5" borderId="98" xfId="0" applyFont="1" applyFill="1" applyBorder="1" applyAlignment="1">
      <alignment horizontal="center" vertical="center" wrapText="1"/>
    </xf>
    <xf numFmtId="0" fontId="18" fillId="4" borderId="76" xfId="0" applyFont="1" applyFill="1" applyBorder="1" applyAlignment="1">
      <alignment horizontal="center" vertical="center" wrapText="1"/>
    </xf>
    <xf numFmtId="0" fontId="18" fillId="4" borderId="77" xfId="0" applyFont="1" applyFill="1" applyBorder="1" applyAlignment="1">
      <alignment horizontal="center" vertical="center" wrapText="1"/>
    </xf>
    <xf numFmtId="0" fontId="18" fillId="4" borderId="79" xfId="0" applyFont="1" applyFill="1" applyBorder="1" applyAlignment="1">
      <alignment horizontal="center" vertical="center" wrapText="1"/>
    </xf>
    <xf numFmtId="0" fontId="18" fillId="4" borderId="57" xfId="0" applyFont="1" applyFill="1" applyBorder="1" applyAlignment="1">
      <alignment horizontal="center" vertical="center" wrapText="1"/>
    </xf>
    <xf numFmtId="0" fontId="18" fillId="4" borderId="80" xfId="0" applyFont="1" applyFill="1" applyBorder="1" applyAlignment="1">
      <alignment horizontal="center" vertical="center" wrapText="1"/>
    </xf>
    <xf numFmtId="0" fontId="18" fillId="4" borderId="70" xfId="0" applyFont="1" applyFill="1" applyBorder="1" applyAlignment="1">
      <alignment horizontal="center" vertical="center" wrapText="1"/>
    </xf>
    <xf numFmtId="0" fontId="18" fillId="4" borderId="72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9" fillId="6" borderId="50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39" fillId="6" borderId="39" xfId="0" applyFont="1" applyFill="1" applyBorder="1" applyAlignment="1">
      <alignment horizontal="center" vertical="center" wrapText="1"/>
    </xf>
    <xf numFmtId="0" fontId="39" fillId="6" borderId="3" xfId="0" applyFont="1" applyFill="1" applyBorder="1" applyAlignment="1">
      <alignment horizontal="center" vertical="center" wrapText="1"/>
    </xf>
    <xf numFmtId="0" fontId="27" fillId="5" borderId="37" xfId="0" applyFont="1" applyFill="1" applyBorder="1" applyAlignment="1">
      <alignment horizontal="center" vertical="center" wrapText="1"/>
    </xf>
    <xf numFmtId="0" fontId="27" fillId="5" borderId="73" xfId="0" applyFont="1" applyFill="1" applyBorder="1" applyAlignment="1">
      <alignment horizontal="center" vertical="center" wrapText="1"/>
    </xf>
    <xf numFmtId="0" fontId="18" fillId="4" borderId="74" xfId="0" applyFont="1" applyFill="1" applyBorder="1" applyAlignment="1">
      <alignment horizontal="center" vertical="center" wrapText="1"/>
    </xf>
    <xf numFmtId="0" fontId="18" fillId="4" borderId="75" xfId="0" applyFont="1" applyFill="1" applyBorder="1" applyAlignment="1">
      <alignment horizontal="center" vertical="center" wrapText="1"/>
    </xf>
    <xf numFmtId="0" fontId="35" fillId="4" borderId="104" xfId="0" applyFont="1" applyFill="1" applyBorder="1" applyAlignment="1">
      <alignment horizontal="center" vertical="center" wrapText="1"/>
    </xf>
    <xf numFmtId="0" fontId="35" fillId="4" borderId="0" xfId="0" applyFont="1" applyFill="1" applyBorder="1" applyAlignment="1">
      <alignment horizontal="center" vertical="center" wrapText="1"/>
    </xf>
    <xf numFmtId="0" fontId="18" fillId="4" borderId="56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>
      <alignment horizontal="center" vertical="center" wrapText="1"/>
    </xf>
    <xf numFmtId="0" fontId="18" fillId="0" borderId="59" xfId="0" applyFont="1" applyBorder="1" applyAlignment="1">
      <alignment horizontal="right" vertical="center" wrapText="1"/>
    </xf>
    <xf numFmtId="0" fontId="18" fillId="0" borderId="60" xfId="0" applyFont="1" applyBorder="1" applyAlignment="1">
      <alignment horizontal="right" vertical="center" wrapText="1"/>
    </xf>
    <xf numFmtId="0" fontId="18" fillId="0" borderId="61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5" fillId="11" borderId="89" xfId="2" applyFont="1" applyFill="1" applyBorder="1" applyAlignment="1">
      <alignment horizontal="center" vertical="center" wrapText="1"/>
    </xf>
    <xf numFmtId="0" fontId="15" fillId="11" borderId="4" xfId="2" applyFont="1" applyFill="1" applyBorder="1" applyAlignment="1">
      <alignment horizontal="center" vertical="center" wrapText="1"/>
    </xf>
    <xf numFmtId="0" fontId="15" fillId="11" borderId="20" xfId="2" applyNumberFormat="1" applyFont="1" applyFill="1" applyBorder="1" applyAlignment="1">
      <alignment horizontal="center" vertical="center" wrapText="1"/>
    </xf>
    <xf numFmtId="0" fontId="15" fillId="11" borderId="26" xfId="2" applyNumberFormat="1" applyFont="1" applyFill="1" applyBorder="1" applyAlignment="1">
      <alignment horizontal="center" vertical="center" wrapText="1"/>
    </xf>
    <xf numFmtId="0" fontId="16" fillId="11" borderId="2" xfId="2" applyNumberFormat="1" applyFont="1" applyFill="1" applyBorder="1" applyAlignment="1">
      <alignment horizontal="center" vertical="center" wrapText="1"/>
    </xf>
    <xf numFmtId="0" fontId="16" fillId="11" borderId="11" xfId="2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 vertical="center"/>
    </xf>
    <xf numFmtId="0" fontId="16" fillId="6" borderId="2" xfId="2" applyNumberFormat="1" applyFont="1" applyFill="1" applyBorder="1" applyAlignment="1">
      <alignment horizontal="center" vertical="center" wrapText="1"/>
    </xf>
    <xf numFmtId="0" fontId="16" fillId="6" borderId="11" xfId="2" applyNumberFormat="1" applyFont="1" applyFill="1" applyBorder="1" applyAlignment="1">
      <alignment horizontal="center" vertical="center" wrapText="1"/>
    </xf>
    <xf numFmtId="0" fontId="15" fillId="3" borderId="89" xfId="2" applyFont="1" applyFill="1" applyBorder="1" applyAlignment="1">
      <alignment horizontal="center" vertical="center" wrapText="1"/>
    </xf>
    <xf numFmtId="0" fontId="15" fillId="3" borderId="38" xfId="2" applyFont="1" applyFill="1" applyBorder="1" applyAlignment="1">
      <alignment horizontal="center" vertical="center" wrapText="1"/>
    </xf>
    <xf numFmtId="0" fontId="15" fillId="3" borderId="20" xfId="2" applyNumberFormat="1" applyFont="1" applyFill="1" applyBorder="1" applyAlignment="1">
      <alignment horizontal="center" vertical="center" wrapText="1"/>
    </xf>
    <xf numFmtId="0" fontId="15" fillId="3" borderId="21" xfId="2" applyNumberFormat="1" applyFont="1" applyFill="1" applyBorder="1" applyAlignment="1">
      <alignment horizontal="center" vertical="center" wrapText="1"/>
    </xf>
    <xf numFmtId="0" fontId="16" fillId="3" borderId="34" xfId="2" applyNumberFormat="1" applyFont="1" applyFill="1" applyBorder="1" applyAlignment="1">
      <alignment horizontal="center" vertical="center" wrapText="1"/>
    </xf>
    <xf numFmtId="0" fontId="16" fillId="3" borderId="36" xfId="2" applyNumberFormat="1" applyFont="1" applyFill="1" applyBorder="1" applyAlignment="1">
      <alignment horizontal="center" vertical="center" wrapText="1"/>
    </xf>
    <xf numFmtId="0" fontId="15" fillId="10" borderId="89" xfId="2" applyFont="1" applyFill="1" applyBorder="1" applyAlignment="1">
      <alignment horizontal="center" vertical="center" wrapText="1"/>
    </xf>
    <xf numFmtId="0" fontId="15" fillId="10" borderId="38" xfId="2" applyFont="1" applyFill="1" applyBorder="1" applyAlignment="1">
      <alignment horizontal="center" vertical="center" wrapText="1"/>
    </xf>
    <xf numFmtId="0" fontId="15" fillId="10" borderId="20" xfId="2" applyNumberFormat="1" applyFont="1" applyFill="1" applyBorder="1" applyAlignment="1">
      <alignment horizontal="center" vertical="center" wrapText="1"/>
    </xf>
    <xf numFmtId="0" fontId="15" fillId="10" borderId="21" xfId="2" applyNumberFormat="1" applyFont="1" applyFill="1" applyBorder="1" applyAlignment="1">
      <alignment horizontal="center" vertical="center" wrapText="1"/>
    </xf>
    <xf numFmtId="0" fontId="16" fillId="10" borderId="2" xfId="2" applyNumberFormat="1" applyFont="1" applyFill="1" applyBorder="1" applyAlignment="1">
      <alignment horizontal="center" vertical="center" wrapText="1"/>
    </xf>
    <xf numFmtId="0" fontId="16" fillId="10" borderId="11" xfId="2" applyNumberFormat="1" applyFont="1" applyFill="1" applyBorder="1" applyAlignment="1">
      <alignment horizontal="center" vertical="center" wrapText="1"/>
    </xf>
    <xf numFmtId="0" fontId="15" fillId="6" borderId="89" xfId="2" applyFont="1" applyFill="1" applyBorder="1" applyAlignment="1">
      <alignment horizontal="center" vertical="center" wrapText="1"/>
    </xf>
    <xf numFmtId="0" fontId="15" fillId="6" borderId="38" xfId="2" applyFont="1" applyFill="1" applyBorder="1" applyAlignment="1">
      <alignment horizontal="center" vertical="center" wrapText="1"/>
    </xf>
    <xf numFmtId="0" fontId="15" fillId="6" borderId="20" xfId="2" applyNumberFormat="1" applyFont="1" applyFill="1" applyBorder="1" applyAlignment="1">
      <alignment horizontal="center" vertical="center" wrapText="1"/>
    </xf>
    <xf numFmtId="0" fontId="15" fillId="6" borderId="21" xfId="2" applyNumberFormat="1" applyFont="1" applyFill="1" applyBorder="1" applyAlignment="1">
      <alignment horizontal="center" vertical="center" wrapText="1"/>
    </xf>
    <xf numFmtId="0" fontId="15" fillId="8" borderId="19" xfId="2" applyFont="1" applyFill="1" applyBorder="1" applyAlignment="1">
      <alignment horizontal="center" vertical="center" wrapText="1"/>
    </xf>
    <xf numFmtId="0" fontId="15" fillId="8" borderId="38" xfId="2" applyFont="1" applyFill="1" applyBorder="1" applyAlignment="1">
      <alignment horizontal="center" vertical="center" wrapText="1"/>
    </xf>
    <xf numFmtId="0" fontId="15" fillId="8" borderId="50" xfId="2" applyNumberFormat="1" applyFont="1" applyFill="1" applyBorder="1" applyAlignment="1">
      <alignment horizontal="center" vertical="center" wrapText="1"/>
    </xf>
    <xf numFmtId="0" fontId="15" fillId="8" borderId="51" xfId="2" applyNumberFormat="1" applyFont="1" applyFill="1" applyBorder="1" applyAlignment="1">
      <alignment horizontal="center" vertical="center" wrapText="1"/>
    </xf>
    <xf numFmtId="0" fontId="15" fillId="8" borderId="5" xfId="2" applyNumberFormat="1" applyFont="1" applyFill="1" applyBorder="1" applyAlignment="1">
      <alignment horizontal="center" vertical="center" wrapText="1"/>
    </xf>
    <xf numFmtId="0" fontId="15" fillId="8" borderId="90" xfId="2" applyNumberFormat="1" applyFont="1" applyFill="1" applyBorder="1" applyAlignment="1">
      <alignment horizontal="center" vertical="center" wrapText="1"/>
    </xf>
    <xf numFmtId="0" fontId="15" fillId="8" borderId="42" xfId="2" applyNumberFormat="1" applyFont="1" applyFill="1" applyBorder="1" applyAlignment="1">
      <alignment horizontal="center" vertical="center" wrapText="1"/>
    </xf>
    <xf numFmtId="0" fontId="15" fillId="8" borderId="20" xfId="2" applyNumberFormat="1" applyFont="1" applyFill="1" applyBorder="1" applyAlignment="1">
      <alignment horizontal="center" vertical="center" wrapText="1"/>
    </xf>
    <xf numFmtId="0" fontId="15" fillId="8" borderId="21" xfId="2" applyNumberFormat="1" applyFont="1" applyFill="1" applyBorder="1" applyAlignment="1">
      <alignment horizontal="center" vertical="center" wrapText="1"/>
    </xf>
    <xf numFmtId="0" fontId="16" fillId="8" borderId="24" xfId="2" applyNumberFormat="1" applyFont="1" applyFill="1" applyBorder="1" applyAlignment="1">
      <alignment horizontal="center" vertical="center" wrapText="1"/>
    </xf>
    <xf numFmtId="0" fontId="16" fillId="8" borderId="5" xfId="2" applyNumberFormat="1" applyFont="1" applyFill="1" applyBorder="1" applyAlignment="1">
      <alignment horizontal="center" vertical="center" wrapText="1"/>
    </xf>
    <xf numFmtId="0" fontId="16" fillId="8" borderId="3" xfId="2" applyNumberFormat="1" applyFont="1" applyFill="1" applyBorder="1" applyAlignment="1">
      <alignment horizontal="center" vertical="center" wrapText="1"/>
    </xf>
    <xf numFmtId="0" fontId="16" fillId="8" borderId="2" xfId="2" applyNumberFormat="1" applyFont="1" applyFill="1" applyBorder="1" applyAlignment="1">
      <alignment horizontal="center" vertical="center" wrapText="1"/>
    </xf>
    <xf numFmtId="0" fontId="16" fillId="8" borderId="11" xfId="2" applyNumberFormat="1" applyFont="1" applyFill="1" applyBorder="1" applyAlignment="1">
      <alignment horizontal="center" vertical="center" wrapText="1"/>
    </xf>
    <xf numFmtId="0" fontId="16" fillId="8" borderId="29" xfId="2" applyNumberFormat="1" applyFont="1" applyFill="1" applyBorder="1" applyAlignment="1">
      <alignment horizontal="center" vertical="center" wrapText="1"/>
    </xf>
    <xf numFmtId="49" fontId="30" fillId="8" borderId="39" xfId="2" applyNumberFormat="1" applyFont="1" applyFill="1" applyBorder="1" applyAlignment="1">
      <alignment horizontal="center" vertical="center" wrapText="1"/>
    </xf>
    <xf numFmtId="0" fontId="14" fillId="8" borderId="52" xfId="0" applyNumberFormat="1" applyFont="1" applyFill="1" applyBorder="1" applyAlignment="1">
      <alignment horizontal="center" vertical="center" wrapText="1"/>
    </xf>
    <xf numFmtId="0" fontId="14" fillId="8" borderId="3" xfId="0" applyNumberFormat="1" applyFont="1" applyFill="1" applyBorder="1" applyAlignment="1">
      <alignment horizontal="center" vertical="center" wrapText="1"/>
    </xf>
    <xf numFmtId="0" fontId="15" fillId="8" borderId="91" xfId="2" applyNumberFormat="1" applyFont="1" applyFill="1" applyBorder="1" applyAlignment="1">
      <alignment horizontal="center" vertical="center" wrapText="1"/>
    </xf>
    <xf numFmtId="0" fontId="15" fillId="8" borderId="92" xfId="2" applyNumberFormat="1" applyFont="1" applyFill="1" applyBorder="1" applyAlignment="1">
      <alignment horizontal="center" vertical="center" wrapText="1"/>
    </xf>
    <xf numFmtId="0" fontId="15" fillId="9" borderId="89" xfId="2" applyFont="1" applyFill="1" applyBorder="1" applyAlignment="1">
      <alignment horizontal="center" vertical="center" wrapText="1"/>
    </xf>
    <xf numFmtId="0" fontId="15" fillId="9" borderId="38" xfId="2" applyFont="1" applyFill="1" applyBorder="1" applyAlignment="1">
      <alignment horizontal="center" vertical="center" wrapText="1"/>
    </xf>
    <xf numFmtId="0" fontId="15" fillId="9" borderId="24" xfId="2" applyNumberFormat="1" applyFont="1" applyFill="1" applyBorder="1" applyAlignment="1">
      <alignment horizontal="center" vertical="center" wrapText="1"/>
    </xf>
    <xf numFmtId="0" fontId="16" fillId="9" borderId="24" xfId="2" applyNumberFormat="1" applyFont="1" applyFill="1" applyBorder="1" applyAlignment="1">
      <alignment horizontal="center" vertical="center" wrapText="1"/>
    </xf>
    <xf numFmtId="0" fontId="15" fillId="9" borderId="90" xfId="2" applyNumberFormat="1" applyFont="1" applyFill="1" applyBorder="1" applyAlignment="1">
      <alignment horizontal="center" vertical="center" wrapText="1"/>
    </xf>
    <xf numFmtId="0" fontId="15" fillId="9" borderId="42" xfId="2" applyNumberFormat="1" applyFont="1" applyFill="1" applyBorder="1" applyAlignment="1">
      <alignment horizontal="center" vertical="center" wrapText="1"/>
    </xf>
    <xf numFmtId="0" fontId="29" fillId="9" borderId="24" xfId="2" applyNumberFormat="1" applyFont="1" applyFill="1" applyBorder="1" applyAlignment="1">
      <alignment horizontal="center" vertical="center" wrapText="1"/>
    </xf>
    <xf numFmtId="0" fontId="16" fillId="9" borderId="5" xfId="2" applyNumberFormat="1" applyFont="1" applyFill="1" applyBorder="1" applyAlignment="1">
      <alignment horizontal="center" vertical="center" wrapText="1"/>
    </xf>
    <xf numFmtId="0" fontId="16" fillId="9" borderId="3" xfId="2" applyNumberFormat="1" applyFont="1" applyFill="1" applyBorder="1" applyAlignment="1">
      <alignment horizontal="center" vertical="center" wrapText="1"/>
    </xf>
    <xf numFmtId="0" fontId="37" fillId="9" borderId="2" xfId="2" applyNumberFormat="1" applyFont="1" applyFill="1" applyBorder="1" applyAlignment="1">
      <alignment horizontal="center" vertical="center" wrapText="1"/>
    </xf>
    <xf numFmtId="0" fontId="37" fillId="9" borderId="11" xfId="2" applyNumberFormat="1" applyFont="1" applyFill="1" applyBorder="1" applyAlignment="1">
      <alignment horizontal="center" vertical="center" wrapText="1"/>
    </xf>
    <xf numFmtId="0" fontId="16" fillId="9" borderId="29" xfId="2" applyNumberFormat="1" applyFont="1" applyFill="1" applyBorder="1" applyAlignment="1">
      <alignment horizontal="center" vertical="center" wrapText="1"/>
    </xf>
    <xf numFmtId="0" fontId="13" fillId="0" borderId="43" xfId="1" applyFont="1" applyFill="1" applyBorder="1" applyAlignment="1">
      <alignment horizontal="center" vertical="center"/>
    </xf>
    <xf numFmtId="0" fontId="15" fillId="0" borderId="86" xfId="2" applyFont="1" applyFill="1" applyBorder="1" applyAlignment="1">
      <alignment horizontal="center" wrapText="1"/>
    </xf>
    <xf numFmtId="0" fontId="15" fillId="0" borderId="4" xfId="2" applyFont="1" applyFill="1" applyBorder="1" applyAlignment="1">
      <alignment horizontal="center" wrapText="1"/>
    </xf>
    <xf numFmtId="0" fontId="15" fillId="0" borderId="87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46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47" xfId="2" applyFont="1" applyFill="1" applyBorder="1" applyAlignment="1">
      <alignment horizontal="center" vertical="center" wrapText="1"/>
    </xf>
    <xf numFmtId="0" fontId="15" fillId="0" borderId="48" xfId="2" applyFont="1" applyFill="1" applyBorder="1" applyAlignment="1">
      <alignment horizontal="center" vertical="center" wrapText="1"/>
    </xf>
    <xf numFmtId="0" fontId="15" fillId="0" borderId="49" xfId="2" applyFont="1" applyFill="1" applyBorder="1" applyAlignment="1">
      <alignment horizontal="center" vertical="center" wrapText="1"/>
    </xf>
    <xf numFmtId="0" fontId="15" fillId="0" borderId="88" xfId="2" applyFont="1" applyFill="1" applyBorder="1" applyAlignment="1">
      <alignment horizontal="center" vertical="center" wrapText="1"/>
    </xf>
    <xf numFmtId="0" fontId="15" fillId="0" borderId="21" xfId="2" applyFont="1" applyFill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11" fillId="3" borderId="89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20" xfId="2" applyNumberFormat="1" applyFont="1" applyFill="1" applyBorder="1" applyAlignment="1">
      <alignment horizontal="center" vertical="center" wrapText="1"/>
    </xf>
    <xf numFmtId="0" fontId="11" fillId="3" borderId="26" xfId="2" applyNumberFormat="1" applyFont="1" applyFill="1" applyBorder="1" applyAlignment="1">
      <alignment horizontal="center" vertical="center" wrapText="1"/>
    </xf>
    <xf numFmtId="0" fontId="12" fillId="3" borderId="2" xfId="2" applyNumberFormat="1" applyFont="1" applyFill="1" applyBorder="1" applyAlignment="1">
      <alignment horizontal="center" vertical="center" wrapText="1"/>
    </xf>
    <xf numFmtId="0" fontId="12" fillId="3" borderId="11" xfId="2" applyNumberFormat="1" applyFont="1" applyFill="1" applyBorder="1" applyAlignment="1">
      <alignment horizontal="center" vertical="center" wrapText="1"/>
    </xf>
    <xf numFmtId="0" fontId="11" fillId="11" borderId="89" xfId="2" applyFont="1" applyFill="1" applyBorder="1" applyAlignment="1">
      <alignment horizontal="center" vertical="center" wrapText="1"/>
    </xf>
    <xf numFmtId="0" fontId="11" fillId="11" borderId="38" xfId="2" applyFont="1" applyFill="1" applyBorder="1" applyAlignment="1">
      <alignment horizontal="center" vertical="center" wrapText="1"/>
    </xf>
    <xf numFmtId="0" fontId="11" fillId="11" borderId="20" xfId="2" applyNumberFormat="1" applyFont="1" applyFill="1" applyBorder="1" applyAlignment="1">
      <alignment horizontal="center" vertical="center" wrapText="1"/>
    </xf>
    <xf numFmtId="0" fontId="11" fillId="11" borderId="21" xfId="2" applyNumberFormat="1" applyFont="1" applyFill="1" applyBorder="1" applyAlignment="1">
      <alignment horizontal="center" vertical="center" wrapText="1"/>
    </xf>
    <xf numFmtId="0" fontId="11" fillId="8" borderId="19" xfId="2" applyFont="1" applyFill="1" applyBorder="1" applyAlignment="1">
      <alignment horizontal="center" vertical="center" wrapText="1"/>
    </xf>
    <xf numFmtId="0" fontId="11" fillId="8" borderId="38" xfId="2" applyFont="1" applyFill="1" applyBorder="1" applyAlignment="1">
      <alignment horizontal="center" vertical="center" wrapText="1"/>
    </xf>
    <xf numFmtId="0" fontId="11" fillId="8" borderId="50" xfId="2" applyNumberFormat="1" applyFont="1" applyFill="1" applyBorder="1" applyAlignment="1">
      <alignment horizontal="center" vertical="center" wrapText="1"/>
    </xf>
    <xf numFmtId="0" fontId="11" fillId="8" borderId="51" xfId="2" applyNumberFormat="1" applyFont="1" applyFill="1" applyBorder="1" applyAlignment="1">
      <alignment horizontal="center" vertical="center" wrapText="1"/>
    </xf>
    <xf numFmtId="0" fontId="19" fillId="8" borderId="2" xfId="2" applyNumberFormat="1" applyFont="1" applyFill="1" applyBorder="1" applyAlignment="1">
      <alignment horizontal="center" vertical="center" wrapText="1"/>
    </xf>
    <xf numFmtId="0" fontId="19" fillId="8" borderId="11" xfId="2" applyNumberFormat="1" applyFont="1" applyFill="1" applyBorder="1" applyAlignment="1">
      <alignment horizontal="center" vertical="center" wrapText="1"/>
    </xf>
    <xf numFmtId="0" fontId="11" fillId="0" borderId="83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32" fillId="8" borderId="2" xfId="2" applyNumberFormat="1" applyFont="1" applyFill="1" applyBorder="1" applyAlignment="1">
      <alignment horizontal="center" vertical="center" wrapText="1"/>
    </xf>
    <xf numFmtId="0" fontId="32" fillId="8" borderId="11" xfId="2" applyNumberFormat="1" applyFont="1" applyFill="1" applyBorder="1" applyAlignment="1">
      <alignment horizontal="center" vertical="center" wrapText="1"/>
    </xf>
    <xf numFmtId="0" fontId="12" fillId="11" borderId="34" xfId="2" applyNumberFormat="1" applyFont="1" applyFill="1" applyBorder="1" applyAlignment="1">
      <alignment horizontal="center" vertical="center" wrapText="1"/>
    </xf>
    <xf numFmtId="0" fontId="12" fillId="11" borderId="36" xfId="2" applyNumberFormat="1" applyFont="1" applyFill="1" applyBorder="1" applyAlignment="1">
      <alignment horizontal="center" vertical="center" wrapText="1"/>
    </xf>
    <xf numFmtId="0" fontId="12" fillId="10" borderId="2" xfId="2" applyNumberFormat="1" applyFont="1" applyFill="1" applyBorder="1" applyAlignment="1">
      <alignment horizontal="center" vertical="center" wrapText="1"/>
    </xf>
    <xf numFmtId="0" fontId="12" fillId="10" borderId="1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6" borderId="2" xfId="2" applyNumberFormat="1" applyFont="1" applyFill="1" applyBorder="1" applyAlignment="1">
      <alignment horizontal="center" vertical="center" wrapText="1"/>
    </xf>
    <xf numFmtId="0" fontId="12" fillId="6" borderId="11" xfId="2" applyNumberFormat="1" applyFont="1" applyFill="1" applyBorder="1" applyAlignment="1">
      <alignment horizontal="center" vertical="center" wrapText="1"/>
    </xf>
    <xf numFmtId="0" fontId="11" fillId="6" borderId="89" xfId="2" applyFont="1" applyFill="1" applyBorder="1" applyAlignment="1">
      <alignment horizontal="center" vertical="center" wrapText="1"/>
    </xf>
    <xf numFmtId="0" fontId="11" fillId="6" borderId="38" xfId="2" applyFont="1" applyFill="1" applyBorder="1" applyAlignment="1">
      <alignment horizontal="center" vertical="center" wrapText="1"/>
    </xf>
    <xf numFmtId="0" fontId="11" fillId="6" borderId="20" xfId="2" applyNumberFormat="1" applyFont="1" applyFill="1" applyBorder="1" applyAlignment="1">
      <alignment horizontal="center" vertical="center" wrapText="1"/>
    </xf>
    <xf numFmtId="0" fontId="11" fillId="6" borderId="21" xfId="2" applyNumberFormat="1" applyFont="1" applyFill="1" applyBorder="1" applyAlignment="1">
      <alignment horizontal="center" vertical="center" wrapText="1"/>
    </xf>
    <xf numFmtId="49" fontId="34" fillId="8" borderId="39" xfId="2" applyNumberFormat="1" applyFont="1" applyFill="1" applyBorder="1" applyAlignment="1">
      <alignment horizontal="center" vertical="center" wrapText="1"/>
    </xf>
    <xf numFmtId="0" fontId="1" fillId="8" borderId="52" xfId="0" applyNumberFormat="1" applyFont="1" applyFill="1" applyBorder="1" applyAlignment="1">
      <alignment horizontal="center" vertical="center" wrapText="1"/>
    </xf>
    <xf numFmtId="0" fontId="12" fillId="8" borderId="5" xfId="2" applyNumberFormat="1" applyFont="1" applyFill="1" applyBorder="1" applyAlignment="1">
      <alignment horizontal="center" vertical="center" wrapText="1"/>
    </xf>
    <xf numFmtId="0" fontId="12" fillId="8" borderId="3" xfId="2" applyNumberFormat="1" applyFont="1" applyFill="1" applyBorder="1" applyAlignment="1">
      <alignment horizontal="center" vertical="center" wrapText="1"/>
    </xf>
    <xf numFmtId="0" fontId="12" fillId="8" borderId="2" xfId="2" applyNumberFormat="1" applyFont="1" applyFill="1" applyBorder="1" applyAlignment="1">
      <alignment horizontal="center" vertical="center" wrapText="1"/>
    </xf>
    <xf numFmtId="0" fontId="12" fillId="8" borderId="11" xfId="2" applyNumberFormat="1" applyFont="1" applyFill="1" applyBorder="1" applyAlignment="1">
      <alignment horizontal="center" vertical="center" wrapText="1"/>
    </xf>
    <xf numFmtId="0" fontId="12" fillId="8" borderId="24" xfId="2" applyNumberFormat="1" applyFont="1" applyFill="1" applyBorder="1" applyAlignment="1">
      <alignment horizontal="center" vertical="center" wrapText="1"/>
    </xf>
    <xf numFmtId="0" fontId="12" fillId="8" borderId="93" xfId="2" applyNumberFormat="1" applyFont="1" applyFill="1" applyBorder="1" applyAlignment="1">
      <alignment horizontal="center" vertical="center" wrapText="1"/>
    </xf>
    <xf numFmtId="0" fontId="12" fillId="8" borderId="29" xfId="2" applyNumberFormat="1" applyFont="1" applyFill="1" applyBorder="1" applyAlignment="1">
      <alignment horizontal="center" vertical="center" wrapText="1"/>
    </xf>
    <xf numFmtId="0" fontId="12" fillId="8" borderId="94" xfId="2" applyNumberFormat="1" applyFont="1" applyFill="1" applyBorder="1" applyAlignment="1">
      <alignment horizontal="center" vertical="center" wrapText="1"/>
    </xf>
    <xf numFmtId="0" fontId="11" fillId="8" borderId="20" xfId="2" applyNumberFormat="1" applyFont="1" applyFill="1" applyBorder="1" applyAlignment="1">
      <alignment horizontal="center" vertical="center" wrapText="1"/>
    </xf>
    <xf numFmtId="0" fontId="11" fillId="8" borderId="21" xfId="2" applyNumberFormat="1" applyFont="1" applyFill="1" applyBorder="1" applyAlignment="1">
      <alignment horizontal="center" vertical="center" wrapText="1"/>
    </xf>
    <xf numFmtId="0" fontId="11" fillId="10" borderId="89" xfId="2" applyFont="1" applyFill="1" applyBorder="1" applyAlignment="1">
      <alignment horizontal="center" vertical="center" wrapText="1"/>
    </xf>
    <xf numFmtId="0" fontId="11" fillId="10" borderId="38" xfId="2" applyFont="1" applyFill="1" applyBorder="1" applyAlignment="1">
      <alignment horizontal="center" vertical="center" wrapText="1"/>
    </xf>
    <xf numFmtId="0" fontId="11" fillId="10" borderId="20" xfId="2" applyNumberFormat="1" applyFont="1" applyFill="1" applyBorder="1" applyAlignment="1">
      <alignment horizontal="center" vertical="center" wrapText="1"/>
    </xf>
    <xf numFmtId="0" fontId="11" fillId="10" borderId="21" xfId="2" applyNumberFormat="1" applyFont="1" applyFill="1" applyBorder="1" applyAlignment="1">
      <alignment horizontal="center" vertical="center" wrapText="1"/>
    </xf>
    <xf numFmtId="0" fontId="11" fillId="9" borderId="89" xfId="2" applyFont="1" applyFill="1" applyBorder="1" applyAlignment="1">
      <alignment horizontal="center" vertical="center" wrapText="1"/>
    </xf>
    <xf numFmtId="0" fontId="11" fillId="9" borderId="38" xfId="2" applyFont="1" applyFill="1" applyBorder="1" applyAlignment="1">
      <alignment horizontal="center" vertical="center" wrapText="1"/>
    </xf>
    <xf numFmtId="0" fontId="11" fillId="9" borderId="24" xfId="2" applyNumberFormat="1" applyFont="1" applyFill="1" applyBorder="1" applyAlignment="1">
      <alignment horizontal="center" vertical="center" wrapText="1"/>
    </xf>
    <xf numFmtId="0" fontId="12" fillId="9" borderId="24" xfId="2" applyNumberFormat="1" applyFont="1" applyFill="1" applyBorder="1" applyAlignment="1">
      <alignment horizontal="center" vertical="center" wrapText="1"/>
    </xf>
    <xf numFmtId="0" fontId="11" fillId="9" borderId="2" xfId="2" applyNumberFormat="1" applyFont="1" applyFill="1" applyBorder="1" applyAlignment="1">
      <alignment horizontal="center" vertical="center" wrapText="1"/>
    </xf>
    <xf numFmtId="0" fontId="11" fillId="9" borderId="11" xfId="2" applyNumberFormat="1" applyFont="1" applyFill="1" applyBorder="1" applyAlignment="1">
      <alignment horizontal="center" vertical="center" wrapText="1"/>
    </xf>
    <xf numFmtId="0" fontId="33" fillId="9" borderId="24" xfId="2" applyNumberFormat="1" applyFont="1" applyFill="1" applyBorder="1" applyAlignment="1">
      <alignment horizontal="center" vertical="center" wrapText="1"/>
    </xf>
    <xf numFmtId="0" fontId="12" fillId="9" borderId="5" xfId="2" applyNumberFormat="1" applyFont="1" applyFill="1" applyBorder="1" applyAlignment="1">
      <alignment horizontal="center" vertical="center" wrapText="1"/>
    </xf>
    <xf numFmtId="0" fontId="12" fillId="9" borderId="3" xfId="2" applyNumberFormat="1" applyFont="1" applyFill="1" applyBorder="1" applyAlignment="1">
      <alignment horizontal="center" vertical="center" wrapText="1"/>
    </xf>
    <xf numFmtId="0" fontId="32" fillId="9" borderId="2" xfId="2" applyNumberFormat="1" applyFont="1" applyFill="1" applyBorder="1" applyAlignment="1">
      <alignment horizontal="center" vertical="center" wrapText="1"/>
    </xf>
    <xf numFmtId="0" fontId="32" fillId="9" borderId="11" xfId="2" applyNumberFormat="1" applyFont="1" applyFill="1" applyBorder="1" applyAlignment="1">
      <alignment horizontal="center" vertical="center" wrapText="1"/>
    </xf>
    <xf numFmtId="0" fontId="12" fillId="9" borderId="29" xfId="2" applyNumberFormat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/>
    </xf>
    <xf numFmtId="0" fontId="11" fillId="0" borderId="86" xfId="2" applyFont="1" applyFill="1" applyBorder="1" applyAlignment="1">
      <alignment horizontal="center" wrapText="1"/>
    </xf>
    <xf numFmtId="0" fontId="11" fillId="0" borderId="4" xfId="2" applyFont="1" applyFill="1" applyBorder="1" applyAlignment="1">
      <alignment horizontal="center" wrapText="1"/>
    </xf>
    <xf numFmtId="0" fontId="11" fillId="0" borderId="87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6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47" xfId="2" applyFont="1" applyFill="1" applyBorder="1" applyAlignment="1">
      <alignment horizontal="center" vertical="center" wrapText="1"/>
    </xf>
    <xf numFmtId="0" fontId="11" fillId="0" borderId="48" xfId="2" applyFont="1" applyFill="1" applyBorder="1" applyAlignment="1">
      <alignment horizontal="center" vertical="center" wrapText="1"/>
    </xf>
    <xf numFmtId="0" fontId="11" fillId="0" borderId="49" xfId="2" applyFont="1" applyFill="1" applyBorder="1" applyAlignment="1">
      <alignment horizontal="center" vertical="center" wrapText="1"/>
    </xf>
    <xf numFmtId="0" fontId="11" fillId="0" borderId="88" xfId="2" applyFont="1" applyFill="1" applyBorder="1" applyAlignment="1">
      <alignment horizontal="center" vertical="center" wrapText="1"/>
    </xf>
    <xf numFmtId="0" fontId="11" fillId="0" borderId="21" xfId="2" applyFont="1" applyFill="1" applyBorder="1" applyAlignment="1">
      <alignment horizontal="center" vertical="center" wrapText="1"/>
    </xf>
    <xf numFmtId="0" fontId="15" fillId="9" borderId="2" xfId="2" applyNumberFormat="1" applyFont="1" applyFill="1" applyBorder="1" applyAlignment="1">
      <alignment horizontal="center" vertical="center" wrapText="1"/>
    </xf>
    <xf numFmtId="0" fontId="15" fillId="9" borderId="11" xfId="2" applyNumberFormat="1" applyFont="1" applyFill="1" applyBorder="1" applyAlignment="1">
      <alignment horizontal="center" vertical="center" wrapText="1"/>
    </xf>
    <xf numFmtId="0" fontId="15" fillId="8" borderId="2" xfId="2" applyNumberFormat="1" applyFont="1" applyFill="1" applyBorder="1" applyAlignment="1">
      <alignment horizontal="center" vertical="center" wrapText="1"/>
    </xf>
    <xf numFmtId="0" fontId="15" fillId="8" borderId="11" xfId="2" applyNumberFormat="1" applyFont="1" applyFill="1" applyBorder="1" applyAlignment="1">
      <alignment horizontal="center" vertical="center" wrapText="1"/>
    </xf>
    <xf numFmtId="49" fontId="15" fillId="8" borderId="39" xfId="2" applyNumberFormat="1" applyFont="1" applyFill="1" applyBorder="1" applyAlignment="1">
      <alignment horizontal="center" vertical="center" wrapText="1"/>
    </xf>
    <xf numFmtId="0" fontId="15" fillId="8" borderId="3" xfId="2" applyNumberFormat="1" applyFont="1" applyFill="1" applyBorder="1" applyAlignment="1">
      <alignment horizontal="center" vertical="center" wrapText="1"/>
    </xf>
    <xf numFmtId="0" fontId="15" fillId="8" borderId="24" xfId="2" applyNumberFormat="1" applyFont="1" applyFill="1" applyBorder="1" applyAlignment="1">
      <alignment horizontal="center" vertical="center" wrapText="1"/>
    </xf>
    <xf numFmtId="0" fontId="15" fillId="8" borderId="95" xfId="2" applyNumberFormat="1" applyFont="1" applyFill="1" applyBorder="1" applyAlignment="1">
      <alignment horizontal="center" vertical="center" wrapText="1"/>
    </xf>
    <xf numFmtId="0" fontId="15" fillId="8" borderId="96" xfId="2" applyNumberFormat="1" applyFont="1" applyFill="1" applyBorder="1" applyAlignment="1">
      <alignment horizontal="center" vertical="center" wrapText="1"/>
    </xf>
    <xf numFmtId="0" fontId="15" fillId="8" borderId="29" xfId="2" applyNumberFormat="1" applyFont="1" applyFill="1" applyBorder="1" applyAlignment="1">
      <alignment horizontal="center" vertical="center" wrapText="1"/>
    </xf>
    <xf numFmtId="0" fontId="16" fillId="12" borderId="34" xfId="2" applyNumberFormat="1" applyFont="1" applyFill="1" applyBorder="1" applyAlignment="1">
      <alignment horizontal="center" vertical="center" wrapText="1"/>
    </xf>
    <xf numFmtId="0" fontId="16" fillId="12" borderId="36" xfId="2" applyNumberFormat="1" applyFont="1" applyFill="1" applyBorder="1" applyAlignment="1">
      <alignment horizontal="center" vertical="center" wrapText="1"/>
    </xf>
    <xf numFmtId="0" fontId="15" fillId="11" borderId="38" xfId="2" applyFont="1" applyFill="1" applyBorder="1" applyAlignment="1">
      <alignment horizontal="center" vertical="center" wrapText="1"/>
    </xf>
    <xf numFmtId="0" fontId="15" fillId="3" borderId="4" xfId="2" applyFont="1" applyFill="1" applyBorder="1" applyAlignment="1">
      <alignment horizontal="center" vertical="center" wrapText="1"/>
    </xf>
    <xf numFmtId="0" fontId="16" fillId="3" borderId="2" xfId="2" applyNumberFormat="1" applyFont="1" applyFill="1" applyBorder="1" applyAlignment="1">
      <alignment horizontal="center" vertical="center" wrapText="1"/>
    </xf>
    <xf numFmtId="0" fontId="16" fillId="3" borderId="11" xfId="2" applyNumberFormat="1" applyFont="1" applyFill="1" applyBorder="1" applyAlignment="1">
      <alignment horizontal="center" vertical="center" wrapText="1"/>
    </xf>
    <xf numFmtId="0" fontId="15" fillId="12" borderId="89" xfId="2" applyFont="1" applyFill="1" applyBorder="1" applyAlignment="1">
      <alignment horizontal="center" vertical="center" wrapText="1"/>
    </xf>
    <xf numFmtId="0" fontId="15" fillId="12" borderId="38" xfId="2" applyFont="1" applyFill="1" applyBorder="1" applyAlignment="1">
      <alignment horizontal="center" vertical="center" wrapText="1"/>
    </xf>
    <xf numFmtId="0" fontId="38" fillId="7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</cellXfs>
  <cellStyles count="4">
    <cellStyle name="一般" xfId="0" builtinId="0"/>
    <cellStyle name="一般_96a_accounts_og" xfId="1"/>
    <cellStyle name="一般_99-1教科書" xfId="2"/>
    <cellStyle name="千分位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I2" sqref="I2:I3"/>
    </sheetView>
  </sheetViews>
  <sheetFormatPr defaultColWidth="14.375" defaultRowHeight="30.75" customHeight="1"/>
  <cols>
    <col min="1" max="1" width="10.875" style="1" customWidth="1"/>
    <col min="2" max="9" width="16.625" style="1" customWidth="1"/>
    <col min="10" max="10" width="14.375" style="9" customWidth="1"/>
    <col min="11" max="14" width="14.375" style="1" customWidth="1"/>
    <col min="15" max="16384" width="14.375" style="3"/>
  </cols>
  <sheetData>
    <row r="1" spans="1:15" ht="30.75" customHeight="1" thickBot="1">
      <c r="A1" s="234" t="s">
        <v>146</v>
      </c>
      <c r="B1" s="234"/>
      <c r="C1" s="234"/>
      <c r="D1" s="234"/>
      <c r="E1" s="234"/>
      <c r="F1" s="234"/>
      <c r="G1" s="234"/>
      <c r="H1" s="234"/>
      <c r="I1" s="234"/>
      <c r="J1" s="2"/>
      <c r="K1" s="2"/>
      <c r="L1" s="2"/>
      <c r="M1" s="2"/>
      <c r="N1" s="2"/>
      <c r="O1" s="2"/>
    </row>
    <row r="2" spans="1:15" ht="30.75" customHeight="1" thickTop="1" thickBot="1">
      <c r="A2" s="235"/>
      <c r="B2" s="225" t="s">
        <v>13</v>
      </c>
      <c r="C2" s="225" t="s">
        <v>14</v>
      </c>
      <c r="D2" s="225" t="s">
        <v>2</v>
      </c>
      <c r="E2" s="225" t="s">
        <v>0</v>
      </c>
      <c r="F2" s="237" t="s">
        <v>1</v>
      </c>
      <c r="G2" s="238"/>
      <c r="H2" s="239"/>
      <c r="I2" s="225" t="s">
        <v>179</v>
      </c>
    </row>
    <row r="3" spans="1:15" ht="53.25" customHeight="1" thickBot="1">
      <c r="A3" s="236"/>
      <c r="B3" s="226"/>
      <c r="C3" s="226"/>
      <c r="D3" s="226"/>
      <c r="E3" s="226"/>
      <c r="F3" s="4" t="s">
        <v>10</v>
      </c>
      <c r="G3" s="4" t="s">
        <v>11</v>
      </c>
      <c r="H3" s="5" t="s">
        <v>3</v>
      </c>
      <c r="I3" s="226"/>
    </row>
    <row r="4" spans="1:15" s="1" customFormat="1" ht="35.1" customHeight="1">
      <c r="A4" s="223" t="s">
        <v>4</v>
      </c>
      <c r="B4" s="5" t="s">
        <v>148</v>
      </c>
      <c r="C4" s="4" t="s">
        <v>150</v>
      </c>
      <c r="D4" s="5" t="s">
        <v>149</v>
      </c>
      <c r="E4" s="5" t="s">
        <v>151</v>
      </c>
      <c r="F4" s="240" t="s">
        <v>152</v>
      </c>
      <c r="G4" s="241"/>
      <c r="H4" s="242"/>
      <c r="I4" s="227" t="s">
        <v>178</v>
      </c>
      <c r="J4" s="7"/>
    </row>
    <row r="5" spans="1:15" s="1" customFormat="1" ht="35.1" customHeight="1" thickBot="1">
      <c r="A5" s="224"/>
      <c r="B5" s="6" t="s">
        <v>59</v>
      </c>
      <c r="C5" s="6" t="s">
        <v>59</v>
      </c>
      <c r="D5" s="6" t="s">
        <v>59</v>
      </c>
      <c r="E5" s="6" t="s">
        <v>59</v>
      </c>
      <c r="F5" s="243" t="s">
        <v>69</v>
      </c>
      <c r="G5" s="244"/>
      <c r="H5" s="245"/>
      <c r="I5" s="228"/>
      <c r="J5" s="8"/>
    </row>
    <row r="6" spans="1:15" s="1" customFormat="1" ht="35.1" customHeight="1">
      <c r="A6" s="223" t="s">
        <v>5</v>
      </c>
      <c r="B6" s="4" t="s">
        <v>147</v>
      </c>
      <c r="C6" s="5" t="s">
        <v>149</v>
      </c>
      <c r="D6" s="5" t="s">
        <v>147</v>
      </c>
      <c r="E6" s="5" t="s">
        <v>151</v>
      </c>
      <c r="F6" s="240" t="s">
        <v>152</v>
      </c>
      <c r="G6" s="241"/>
      <c r="H6" s="242"/>
      <c r="I6" s="233" t="s">
        <v>177</v>
      </c>
      <c r="J6" s="7"/>
    </row>
    <row r="7" spans="1:15" s="1" customFormat="1" ht="35.1" customHeight="1" thickBot="1">
      <c r="A7" s="224"/>
      <c r="B7" s="6" t="s">
        <v>60</v>
      </c>
      <c r="C7" s="6" t="s">
        <v>60</v>
      </c>
      <c r="D7" s="6" t="s">
        <v>60</v>
      </c>
      <c r="E7" s="6" t="s">
        <v>60</v>
      </c>
      <c r="F7" s="230" t="s">
        <v>61</v>
      </c>
      <c r="G7" s="231"/>
      <c r="H7" s="232"/>
      <c r="I7" s="226"/>
      <c r="J7" s="8"/>
    </row>
    <row r="8" spans="1:15" s="1" customFormat="1" ht="35.1" customHeight="1">
      <c r="A8" s="223" t="s">
        <v>6</v>
      </c>
      <c r="B8" s="5" t="s">
        <v>153</v>
      </c>
      <c r="C8" s="4" t="s">
        <v>154</v>
      </c>
      <c r="D8" s="4" t="s">
        <v>155</v>
      </c>
      <c r="E8" s="5" t="s">
        <v>151</v>
      </c>
      <c r="F8" s="5" t="s">
        <v>156</v>
      </c>
      <c r="G8" s="4" t="s">
        <v>157</v>
      </c>
      <c r="H8" s="5" t="s">
        <v>158</v>
      </c>
      <c r="I8" s="5" t="s">
        <v>152</v>
      </c>
      <c r="J8" s="7"/>
    </row>
    <row r="9" spans="1:15" s="1" customFormat="1" ht="35.1" customHeight="1" thickBot="1">
      <c r="A9" s="224"/>
      <c r="B9" s="6" t="s">
        <v>62</v>
      </c>
      <c r="C9" s="6" t="s">
        <v>62</v>
      </c>
      <c r="D9" s="6" t="s">
        <v>62</v>
      </c>
      <c r="E9" s="6" t="s">
        <v>62</v>
      </c>
      <c r="F9" s="6" t="s">
        <v>63</v>
      </c>
      <c r="G9" s="6" t="s">
        <v>63</v>
      </c>
      <c r="H9" s="6" t="s">
        <v>63</v>
      </c>
      <c r="I9" s="6" t="s">
        <v>59</v>
      </c>
      <c r="J9" s="8"/>
    </row>
    <row r="10" spans="1:15" s="1" customFormat="1" ht="35.1" customHeight="1">
      <c r="A10" s="223" t="s">
        <v>7</v>
      </c>
      <c r="B10" s="5" t="s">
        <v>159</v>
      </c>
      <c r="C10" s="4" t="s">
        <v>160</v>
      </c>
      <c r="D10" s="4" t="s">
        <v>161</v>
      </c>
      <c r="E10" s="5" t="s">
        <v>162</v>
      </c>
      <c r="F10" s="5" t="s">
        <v>163</v>
      </c>
      <c r="G10" s="4" t="s">
        <v>164</v>
      </c>
      <c r="H10" s="5" t="s">
        <v>163</v>
      </c>
      <c r="I10" s="4" t="s">
        <v>165</v>
      </c>
      <c r="J10" s="7"/>
    </row>
    <row r="11" spans="1:15" s="1" customFormat="1" ht="35.1" customHeight="1" thickBot="1">
      <c r="A11" s="224"/>
      <c r="B11" s="6" t="s">
        <v>64</v>
      </c>
      <c r="C11" s="6" t="s">
        <v>64</v>
      </c>
      <c r="D11" s="6" t="s">
        <v>64</v>
      </c>
      <c r="E11" s="6" t="s">
        <v>64</v>
      </c>
      <c r="F11" s="6" t="s">
        <v>61</v>
      </c>
      <c r="G11" s="6" t="s">
        <v>61</v>
      </c>
      <c r="H11" s="6" t="s">
        <v>61</v>
      </c>
      <c r="I11" s="6" t="s">
        <v>60</v>
      </c>
      <c r="J11" s="8"/>
    </row>
    <row r="12" spans="1:15" s="1" customFormat="1" ht="35.1" customHeight="1">
      <c r="A12" s="223" t="s">
        <v>8</v>
      </c>
      <c r="B12" s="5" t="s">
        <v>166</v>
      </c>
      <c r="C12" s="4" t="s">
        <v>167</v>
      </c>
      <c r="D12" s="4" t="s">
        <v>155</v>
      </c>
      <c r="E12" s="5" t="s">
        <v>168</v>
      </c>
      <c r="F12" s="5" t="s">
        <v>169</v>
      </c>
      <c r="G12" s="5" t="s">
        <v>170</v>
      </c>
      <c r="H12" s="5" t="s">
        <v>171</v>
      </c>
      <c r="I12" s="16" t="s">
        <v>175</v>
      </c>
      <c r="J12" s="7"/>
    </row>
    <row r="13" spans="1:15" s="1" customFormat="1" ht="49.5" customHeight="1" thickBot="1">
      <c r="A13" s="224"/>
      <c r="B13" s="6" t="s">
        <v>65</v>
      </c>
      <c r="C13" s="6" t="s">
        <v>65</v>
      </c>
      <c r="D13" s="6" t="s">
        <v>65</v>
      </c>
      <c r="E13" s="6" t="s">
        <v>65</v>
      </c>
      <c r="F13" s="6" t="s">
        <v>66</v>
      </c>
      <c r="G13" s="6" t="s">
        <v>66</v>
      </c>
      <c r="H13" s="6" t="s">
        <v>66</v>
      </c>
      <c r="I13" s="6" t="s">
        <v>62</v>
      </c>
      <c r="J13" s="8"/>
    </row>
    <row r="14" spans="1:15" s="1" customFormat="1" ht="35.1" customHeight="1">
      <c r="A14" s="223" t="s">
        <v>9</v>
      </c>
      <c r="B14" s="5" t="s">
        <v>152</v>
      </c>
      <c r="C14" s="4" t="s">
        <v>167</v>
      </c>
      <c r="D14" s="5" t="s">
        <v>149</v>
      </c>
      <c r="E14" s="5" t="s">
        <v>172</v>
      </c>
      <c r="F14" s="5" t="s">
        <v>173</v>
      </c>
      <c r="G14" s="5" t="s">
        <v>174</v>
      </c>
      <c r="H14" s="5" t="s">
        <v>152</v>
      </c>
      <c r="I14" s="214" t="s">
        <v>176</v>
      </c>
      <c r="J14" s="7"/>
    </row>
    <row r="15" spans="1:15" s="1" customFormat="1" ht="49.5" customHeight="1" thickBot="1">
      <c r="A15" s="229"/>
      <c r="B15" s="6" t="s">
        <v>67</v>
      </c>
      <c r="C15" s="6" t="s">
        <v>67</v>
      </c>
      <c r="D15" s="6" t="s">
        <v>67</v>
      </c>
      <c r="E15" s="6" t="s">
        <v>67</v>
      </c>
      <c r="F15" s="6" t="s">
        <v>68</v>
      </c>
      <c r="G15" s="6" t="s">
        <v>68</v>
      </c>
      <c r="H15" s="6" t="s">
        <v>68</v>
      </c>
      <c r="I15" s="6" t="s">
        <v>64</v>
      </c>
      <c r="J15" s="8"/>
    </row>
    <row r="16" spans="1:15" ht="30.75" customHeight="1" thickTop="1"/>
    <row r="17" spans="2:2" ht="30.75" customHeight="1">
      <c r="B17" s="10"/>
    </row>
    <row r="18" spans="2:2" ht="30.75" customHeight="1">
      <c r="B18" s="10"/>
    </row>
    <row r="19" spans="2:2" ht="30.75" customHeight="1">
      <c r="B19" s="10"/>
    </row>
    <row r="20" spans="2:2" ht="30.75" customHeight="1">
      <c r="B20" s="10"/>
    </row>
    <row r="21" spans="2:2" ht="30.75" customHeight="1">
      <c r="B21" s="10"/>
    </row>
  </sheetData>
  <mergeCells count="20">
    <mergeCell ref="I6:I7"/>
    <mergeCell ref="A1:I1"/>
    <mergeCell ref="A2:A3"/>
    <mergeCell ref="B2:B3"/>
    <mergeCell ref="C2:C3"/>
    <mergeCell ref="F2:H2"/>
    <mergeCell ref="F4:H4"/>
    <mergeCell ref="F5:H5"/>
    <mergeCell ref="A6:A7"/>
    <mergeCell ref="F6:H6"/>
    <mergeCell ref="A12:A13"/>
    <mergeCell ref="D2:D3"/>
    <mergeCell ref="E2:E3"/>
    <mergeCell ref="I2:I3"/>
    <mergeCell ref="I4:I5"/>
    <mergeCell ref="A14:A15"/>
    <mergeCell ref="F7:H7"/>
    <mergeCell ref="A8:A9"/>
    <mergeCell ref="A10:A11"/>
    <mergeCell ref="A4:A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zoomScaleNormal="100" workbookViewId="0">
      <pane xSplit="11" ySplit="11" topLeftCell="L12" activePane="bottomRight" state="frozen"/>
      <selection pane="topRight" activeCell="L1" sqref="L1"/>
      <selection pane="bottomLeft" activeCell="A12" sqref="A12"/>
      <selection pane="bottomRight" activeCell="I39" sqref="I39"/>
    </sheetView>
  </sheetViews>
  <sheetFormatPr defaultRowHeight="16.5"/>
  <cols>
    <col min="8" max="8" width="5.25" bestFit="1" customWidth="1"/>
    <col min="9" max="9" width="5.625" bestFit="1" customWidth="1"/>
    <col min="10" max="10" width="10.125" bestFit="1" customWidth="1"/>
    <col min="11" max="11" width="4.875" customWidth="1"/>
    <col min="13" max="13" width="18.375" customWidth="1"/>
    <col min="14" max="14" width="11.125" customWidth="1"/>
    <col min="15" max="15" width="19" bestFit="1" customWidth="1"/>
    <col min="16" max="16" width="10.25" customWidth="1"/>
  </cols>
  <sheetData>
    <row r="1" spans="1:18" ht="18" thickTop="1" thickBot="1">
      <c r="A1" s="310" t="s">
        <v>82</v>
      </c>
      <c r="B1" s="311"/>
      <c r="C1" s="27" t="s">
        <v>84</v>
      </c>
      <c r="D1" s="29" t="s">
        <v>86</v>
      </c>
      <c r="E1" s="27" t="s">
        <v>88</v>
      </c>
      <c r="F1" s="314" t="s">
        <v>89</v>
      </c>
      <c r="G1" s="27" t="s">
        <v>90</v>
      </c>
      <c r="H1" s="316" t="s">
        <v>92</v>
      </c>
      <c r="I1" s="317"/>
      <c r="J1" s="265" t="s">
        <v>108</v>
      </c>
      <c r="R1" s="36"/>
    </row>
    <row r="2" spans="1:18" ht="17.25" thickBot="1">
      <c r="A2" s="312" t="s">
        <v>83</v>
      </c>
      <c r="B2" s="313"/>
      <c r="C2" s="28" t="s">
        <v>85</v>
      </c>
      <c r="D2" s="30" t="s">
        <v>87</v>
      </c>
      <c r="E2" s="28" t="s">
        <v>94</v>
      </c>
      <c r="F2" s="315"/>
      <c r="G2" s="31" t="s">
        <v>91</v>
      </c>
      <c r="H2" s="318" t="s">
        <v>93</v>
      </c>
      <c r="I2" s="319"/>
      <c r="J2" s="265"/>
    </row>
    <row r="3" spans="1:18" ht="17.25" thickTop="1">
      <c r="A3" s="269" t="s">
        <v>4</v>
      </c>
      <c r="B3" s="46" t="s">
        <v>95</v>
      </c>
      <c r="C3" s="248">
        <f>P4</f>
        <v>256</v>
      </c>
      <c r="D3" s="273">
        <f>P4</f>
        <v>256</v>
      </c>
      <c r="E3" s="279">
        <f>P4+4</f>
        <v>260</v>
      </c>
      <c r="F3" s="295"/>
      <c r="G3" s="308"/>
      <c r="H3" s="298">
        <f>P4+3</f>
        <v>259</v>
      </c>
      <c r="I3" s="299"/>
      <c r="J3" s="267"/>
      <c r="L3" s="34" t="s">
        <v>101</v>
      </c>
      <c r="M3" s="34" t="s">
        <v>81</v>
      </c>
      <c r="N3" s="34" t="s">
        <v>102</v>
      </c>
      <c r="O3" s="34" t="s">
        <v>103</v>
      </c>
      <c r="P3" s="37" t="s">
        <v>104</v>
      </c>
    </row>
    <row r="4" spans="1:18" ht="17.25" customHeight="1" thickBot="1">
      <c r="A4" s="270"/>
      <c r="B4" s="50" t="s">
        <v>96</v>
      </c>
      <c r="C4" s="272"/>
      <c r="D4" s="274"/>
      <c r="E4" s="280"/>
      <c r="F4" s="282"/>
      <c r="G4" s="293"/>
      <c r="H4" s="300"/>
      <c r="I4" s="301"/>
      <c r="J4" s="268"/>
      <c r="L4" s="35" t="s">
        <v>25</v>
      </c>
      <c r="M4" s="47">
        <v>9</v>
      </c>
      <c r="N4" s="47">
        <v>240</v>
      </c>
      <c r="O4" s="48">
        <v>7</v>
      </c>
      <c r="P4" s="38">
        <f t="shared" ref="P4:P9" si="0">M4+N4+O4</f>
        <v>256</v>
      </c>
    </row>
    <row r="5" spans="1:18" ht="20.25" thickBot="1">
      <c r="A5" s="270"/>
      <c r="B5" s="40" t="s">
        <v>97</v>
      </c>
      <c r="C5" s="51">
        <f>O14</f>
        <v>16</v>
      </c>
      <c r="D5" s="51">
        <f>O14</f>
        <v>16</v>
      </c>
      <c r="E5" s="215">
        <f>O14+4</f>
        <v>20</v>
      </c>
      <c r="F5" s="282"/>
      <c r="G5" s="293"/>
      <c r="H5" s="286">
        <f>M14+3</f>
        <v>12</v>
      </c>
      <c r="I5" s="287"/>
      <c r="J5" s="42">
        <v>2</v>
      </c>
      <c r="L5" s="35" t="s">
        <v>26</v>
      </c>
      <c r="M5" s="47">
        <v>11</v>
      </c>
      <c r="N5" s="47">
        <v>313</v>
      </c>
      <c r="O5" s="48">
        <v>7</v>
      </c>
      <c r="P5" s="38">
        <f t="shared" si="0"/>
        <v>331</v>
      </c>
    </row>
    <row r="6" spans="1:18" ht="20.25" thickBot="1">
      <c r="A6" s="270"/>
      <c r="B6" s="216" t="s">
        <v>98</v>
      </c>
      <c r="C6" s="217">
        <f>M14</f>
        <v>9</v>
      </c>
      <c r="D6" s="218">
        <f>M14</f>
        <v>9</v>
      </c>
      <c r="E6" s="217">
        <f>M14</f>
        <v>9</v>
      </c>
      <c r="F6" s="282"/>
      <c r="G6" s="293"/>
      <c r="H6" s="288">
        <f>M14</f>
        <v>9</v>
      </c>
      <c r="I6" s="289"/>
      <c r="J6" s="42"/>
      <c r="L6" s="35" t="s">
        <v>27</v>
      </c>
      <c r="M6" s="47">
        <v>10</v>
      </c>
      <c r="N6" s="47">
        <v>274</v>
      </c>
      <c r="O6" s="48">
        <v>7</v>
      </c>
      <c r="P6" s="38">
        <f t="shared" si="0"/>
        <v>291</v>
      </c>
    </row>
    <row r="7" spans="1:18" ht="20.25" thickBot="1">
      <c r="A7" s="276"/>
      <c r="B7" s="219" t="s">
        <v>113</v>
      </c>
      <c r="C7" s="220"/>
      <c r="D7" s="221"/>
      <c r="E7" s="222"/>
      <c r="F7" s="296"/>
      <c r="G7" s="309"/>
      <c r="H7" s="290"/>
      <c r="I7" s="291"/>
      <c r="J7" s="39"/>
      <c r="L7" s="35" t="s">
        <v>45</v>
      </c>
      <c r="M7" s="47">
        <v>11</v>
      </c>
      <c r="N7" s="47">
        <v>304</v>
      </c>
      <c r="O7" s="48">
        <v>7</v>
      </c>
      <c r="P7" s="38">
        <f t="shared" si="0"/>
        <v>322</v>
      </c>
    </row>
    <row r="8" spans="1:18" ht="19.5">
      <c r="A8" s="269" t="s">
        <v>5</v>
      </c>
      <c r="B8" s="46" t="s">
        <v>95</v>
      </c>
      <c r="C8" s="248">
        <f>P5</f>
        <v>331</v>
      </c>
      <c r="D8" s="273">
        <f>P5</f>
        <v>331</v>
      </c>
      <c r="E8" s="279">
        <f>P5+4</f>
        <v>335</v>
      </c>
      <c r="F8" s="281"/>
      <c r="G8" s="292"/>
      <c r="H8" s="298">
        <f>P5+3</f>
        <v>334</v>
      </c>
      <c r="I8" s="299"/>
      <c r="J8" s="267"/>
      <c r="L8" s="35" t="s">
        <v>28</v>
      </c>
      <c r="M8" s="47">
        <v>11</v>
      </c>
      <c r="N8" s="47">
        <v>307</v>
      </c>
      <c r="O8" s="48">
        <v>7</v>
      </c>
      <c r="P8" s="38">
        <f t="shared" si="0"/>
        <v>325</v>
      </c>
    </row>
    <row r="9" spans="1:18" ht="29.25" thickBot="1">
      <c r="A9" s="270"/>
      <c r="B9" s="50" t="s">
        <v>116</v>
      </c>
      <c r="C9" s="272"/>
      <c r="D9" s="274"/>
      <c r="E9" s="280"/>
      <c r="F9" s="282"/>
      <c r="G9" s="293"/>
      <c r="H9" s="300"/>
      <c r="I9" s="301"/>
      <c r="J9" s="268"/>
      <c r="L9" s="35" t="s">
        <v>46</v>
      </c>
      <c r="M9" s="47">
        <v>10</v>
      </c>
      <c r="N9" s="47">
        <v>273</v>
      </c>
      <c r="O9" s="48">
        <v>7</v>
      </c>
      <c r="P9" s="38">
        <f t="shared" si="0"/>
        <v>290</v>
      </c>
    </row>
    <row r="10" spans="1:18" ht="17.25" thickBot="1">
      <c r="A10" s="270"/>
      <c r="B10" s="40" t="s">
        <v>97</v>
      </c>
      <c r="C10" s="51">
        <f>O15</f>
        <v>18</v>
      </c>
      <c r="D10" s="52">
        <f>O15</f>
        <v>18</v>
      </c>
      <c r="E10" s="215">
        <f>O15+4</f>
        <v>22</v>
      </c>
      <c r="F10" s="282"/>
      <c r="G10" s="293"/>
      <c r="H10" s="286">
        <f>M15+3</f>
        <v>14</v>
      </c>
      <c r="I10" s="287"/>
      <c r="J10" s="42">
        <v>2</v>
      </c>
    </row>
    <row r="11" spans="1:18" ht="17.25" thickBot="1">
      <c r="A11" s="270"/>
      <c r="B11" s="41" t="s">
        <v>98</v>
      </c>
      <c r="C11" s="51">
        <f>M15</f>
        <v>11</v>
      </c>
      <c r="D11" s="52">
        <f>M15</f>
        <v>11</v>
      </c>
      <c r="E11" s="51">
        <f>M15</f>
        <v>11</v>
      </c>
      <c r="F11" s="282"/>
      <c r="G11" s="293"/>
      <c r="H11" s="302">
        <f>M15</f>
        <v>11</v>
      </c>
      <c r="I11" s="303"/>
      <c r="J11" s="42"/>
    </row>
    <row r="12" spans="1:18" ht="17.25" thickBot="1">
      <c r="A12" s="276"/>
      <c r="B12" s="53" t="s">
        <v>113</v>
      </c>
      <c r="C12" s="28"/>
      <c r="D12" s="30"/>
      <c r="E12" s="44"/>
      <c r="F12" s="283"/>
      <c r="G12" s="294"/>
      <c r="H12" s="304"/>
      <c r="I12" s="305"/>
      <c r="J12" s="39"/>
      <c r="L12" t="s">
        <v>105</v>
      </c>
    </row>
    <row r="13" spans="1:18" ht="17.25" thickTop="1">
      <c r="A13" s="269" t="s">
        <v>6</v>
      </c>
      <c r="B13" s="46" t="s">
        <v>95</v>
      </c>
      <c r="C13" s="248">
        <f>P6</f>
        <v>291</v>
      </c>
      <c r="D13" s="273">
        <f>P6</f>
        <v>291</v>
      </c>
      <c r="E13" s="278">
        <f>P6</f>
        <v>291</v>
      </c>
      <c r="F13" s="277">
        <f>P6</f>
        <v>291</v>
      </c>
      <c r="G13" s="278">
        <f>P6</f>
        <v>291</v>
      </c>
      <c r="H13" s="284">
        <f>P6</f>
        <v>291</v>
      </c>
      <c r="I13" s="285"/>
      <c r="J13" s="248">
        <f>P6</f>
        <v>291</v>
      </c>
      <c r="L13" s="34" t="s">
        <v>101</v>
      </c>
      <c r="M13" s="34" t="s">
        <v>110</v>
      </c>
      <c r="N13" s="34" t="s">
        <v>107</v>
      </c>
      <c r="O13" s="37" t="s">
        <v>109</v>
      </c>
    </row>
    <row r="14" spans="1:18" ht="29.25" thickBot="1">
      <c r="A14" s="270"/>
      <c r="B14" s="50" t="s">
        <v>96</v>
      </c>
      <c r="C14" s="272"/>
      <c r="D14" s="274"/>
      <c r="E14" s="252"/>
      <c r="F14" s="275"/>
      <c r="G14" s="252"/>
      <c r="H14" s="255"/>
      <c r="I14" s="256"/>
      <c r="J14" s="249"/>
      <c r="L14" s="35" t="s">
        <v>106</v>
      </c>
      <c r="M14" s="35">
        <f t="shared" ref="M14:M19" si="1">M4</f>
        <v>9</v>
      </c>
      <c r="N14" s="49">
        <v>6</v>
      </c>
      <c r="O14" s="38">
        <f t="shared" ref="O14:O19" si="2">M14+N14+1</f>
        <v>16</v>
      </c>
    </row>
    <row r="15" spans="1:18" ht="17.25" thickBot="1">
      <c r="A15" s="270"/>
      <c r="B15" s="257" t="s">
        <v>97</v>
      </c>
      <c r="C15" s="259">
        <f>O16</f>
        <v>16</v>
      </c>
      <c r="D15" s="261">
        <f>O16</f>
        <v>16</v>
      </c>
      <c r="E15" s="54" t="s">
        <v>114</v>
      </c>
      <c r="F15" s="54" t="s">
        <v>114</v>
      </c>
      <c r="G15" s="54" t="s">
        <v>114</v>
      </c>
      <c r="H15" s="266">
        <v>6</v>
      </c>
      <c r="I15" s="266"/>
      <c r="J15" s="54" t="s">
        <v>99</v>
      </c>
      <c r="L15" s="35" t="s">
        <v>26</v>
      </c>
      <c r="M15" s="35">
        <f t="shared" si="1"/>
        <v>11</v>
      </c>
      <c r="N15" s="49">
        <v>6</v>
      </c>
      <c r="O15" s="38">
        <f t="shared" si="2"/>
        <v>18</v>
      </c>
    </row>
    <row r="16" spans="1:18" ht="17.25" thickBot="1">
      <c r="A16" s="270"/>
      <c r="B16" s="258"/>
      <c r="C16" s="260"/>
      <c r="D16" s="262"/>
      <c r="E16" s="55">
        <f>E17+N16</f>
        <v>9</v>
      </c>
      <c r="F16" s="55">
        <f>F17+N16</f>
        <v>16</v>
      </c>
      <c r="G16" s="56">
        <v>6</v>
      </c>
      <c r="H16" s="266"/>
      <c r="I16" s="266"/>
      <c r="J16" s="57">
        <v>2</v>
      </c>
      <c r="L16" s="35" t="s">
        <v>27</v>
      </c>
      <c r="M16" s="35">
        <f t="shared" si="1"/>
        <v>10</v>
      </c>
      <c r="N16" s="49">
        <v>5</v>
      </c>
      <c r="O16" s="38">
        <f t="shared" si="2"/>
        <v>16</v>
      </c>
    </row>
    <row r="17" spans="1:15" ht="17.25" thickBot="1">
      <c r="A17" s="270"/>
      <c r="B17" s="263" t="s">
        <v>98</v>
      </c>
      <c r="C17" s="259">
        <f>M16</f>
        <v>10</v>
      </c>
      <c r="D17" s="261">
        <f>M16</f>
        <v>10</v>
      </c>
      <c r="E17" s="266">
        <v>4</v>
      </c>
      <c r="F17" s="266">
        <v>11</v>
      </c>
      <c r="G17" s="266">
        <v>6</v>
      </c>
      <c r="H17" s="54" t="s">
        <v>100</v>
      </c>
      <c r="I17" s="54" t="s">
        <v>93</v>
      </c>
      <c r="J17" s="266">
        <v>2</v>
      </c>
      <c r="L17" s="35" t="s">
        <v>45</v>
      </c>
      <c r="M17" s="35">
        <f t="shared" si="1"/>
        <v>11</v>
      </c>
      <c r="N17" s="49">
        <v>5</v>
      </c>
      <c r="O17" s="38">
        <f t="shared" si="2"/>
        <v>17</v>
      </c>
    </row>
    <row r="18" spans="1:15" ht="17.25" thickBot="1">
      <c r="A18" s="270"/>
      <c r="B18" s="264"/>
      <c r="C18" s="260"/>
      <c r="D18" s="262"/>
      <c r="E18" s="266"/>
      <c r="F18" s="266"/>
      <c r="G18" s="266"/>
      <c r="H18" s="56">
        <v>3</v>
      </c>
      <c r="I18" s="56">
        <v>3</v>
      </c>
      <c r="J18" s="266"/>
      <c r="L18" s="35" t="s">
        <v>28</v>
      </c>
      <c r="M18" s="35">
        <f t="shared" si="1"/>
        <v>11</v>
      </c>
      <c r="N18" s="49">
        <v>5</v>
      </c>
      <c r="O18" s="38">
        <f t="shared" si="2"/>
        <v>17</v>
      </c>
    </row>
    <row r="19" spans="1:15" ht="17.25" thickBot="1">
      <c r="A19" s="276"/>
      <c r="B19" s="53" t="s">
        <v>113</v>
      </c>
      <c r="C19" s="28"/>
      <c r="D19" s="30"/>
      <c r="E19" s="43"/>
      <c r="F19" s="58"/>
      <c r="G19" s="43"/>
      <c r="H19" s="43"/>
      <c r="I19" s="43"/>
      <c r="J19" s="33"/>
      <c r="L19" s="35" t="s">
        <v>46</v>
      </c>
      <c r="M19" s="35">
        <f t="shared" si="1"/>
        <v>10</v>
      </c>
      <c r="N19" s="49">
        <v>4</v>
      </c>
      <c r="O19" s="38">
        <f t="shared" si="2"/>
        <v>15</v>
      </c>
    </row>
    <row r="20" spans="1:15">
      <c r="A20" s="269" t="s">
        <v>7</v>
      </c>
      <c r="B20" s="46" t="s">
        <v>95</v>
      </c>
      <c r="C20" s="248">
        <f>P7</f>
        <v>322</v>
      </c>
      <c r="D20" s="273">
        <f>P7</f>
        <v>322</v>
      </c>
      <c r="E20" s="251">
        <f>P7</f>
        <v>322</v>
      </c>
      <c r="F20" s="273">
        <f>P7</f>
        <v>322</v>
      </c>
      <c r="G20" s="251">
        <f>P7</f>
        <v>322</v>
      </c>
      <c r="H20" s="253">
        <f>P7</f>
        <v>322</v>
      </c>
      <c r="I20" s="254"/>
      <c r="J20" s="248">
        <f>P7</f>
        <v>322</v>
      </c>
    </row>
    <row r="21" spans="1:15" ht="29.25" thickBot="1">
      <c r="A21" s="270"/>
      <c r="B21" s="50" t="s">
        <v>96</v>
      </c>
      <c r="C21" s="272"/>
      <c r="D21" s="274"/>
      <c r="E21" s="252"/>
      <c r="F21" s="275"/>
      <c r="G21" s="252"/>
      <c r="H21" s="255"/>
      <c r="I21" s="256"/>
      <c r="J21" s="249"/>
      <c r="L21" s="297" t="s">
        <v>111</v>
      </c>
      <c r="M21" s="297"/>
    </row>
    <row r="22" spans="1:15" ht="18" thickTop="1" thickBot="1">
      <c r="A22" s="270"/>
      <c r="B22" s="257" t="s">
        <v>97</v>
      </c>
      <c r="C22" s="259">
        <f>O17</f>
        <v>17</v>
      </c>
      <c r="D22" s="261">
        <f>O17</f>
        <v>17</v>
      </c>
      <c r="E22" s="59" t="s">
        <v>114</v>
      </c>
      <c r="F22" s="59" t="s">
        <v>114</v>
      </c>
      <c r="G22" s="59" t="s">
        <v>114</v>
      </c>
      <c r="H22" s="250">
        <v>6</v>
      </c>
      <c r="I22" s="250"/>
      <c r="J22" s="59" t="s">
        <v>99</v>
      </c>
      <c r="L22" s="306" t="s">
        <v>112</v>
      </c>
      <c r="M22" s="307"/>
    </row>
    <row r="23" spans="1:15" ht="18" thickTop="1" thickBot="1">
      <c r="A23" s="270"/>
      <c r="B23" s="258"/>
      <c r="C23" s="260"/>
      <c r="D23" s="262"/>
      <c r="E23" s="60">
        <f>E24+N17</f>
        <v>9</v>
      </c>
      <c r="F23" s="60">
        <f>F24+N17</f>
        <v>17</v>
      </c>
      <c r="G23" s="61">
        <v>6</v>
      </c>
      <c r="H23" s="250"/>
      <c r="I23" s="250"/>
      <c r="J23" s="62">
        <v>2</v>
      </c>
      <c r="L23" s="246" t="s">
        <v>180</v>
      </c>
      <c r="M23" s="246"/>
    </row>
    <row r="24" spans="1:15" ht="18" thickTop="1" thickBot="1">
      <c r="A24" s="270"/>
      <c r="B24" s="263" t="s">
        <v>98</v>
      </c>
      <c r="C24" s="259">
        <f>M17</f>
        <v>11</v>
      </c>
      <c r="D24" s="261">
        <f>M17</f>
        <v>11</v>
      </c>
      <c r="E24" s="250">
        <v>4</v>
      </c>
      <c r="F24" s="250">
        <v>12</v>
      </c>
      <c r="G24" s="250">
        <v>6</v>
      </c>
      <c r="H24" s="59" t="s">
        <v>100</v>
      </c>
      <c r="I24" s="59" t="s">
        <v>93</v>
      </c>
      <c r="J24" s="247">
        <v>2</v>
      </c>
    </row>
    <row r="25" spans="1:15" ht="18" thickTop="1" thickBot="1">
      <c r="A25" s="270"/>
      <c r="B25" s="264"/>
      <c r="C25" s="260"/>
      <c r="D25" s="262"/>
      <c r="E25" s="250"/>
      <c r="F25" s="250"/>
      <c r="G25" s="250"/>
      <c r="H25" s="61">
        <v>3</v>
      </c>
      <c r="I25" s="61">
        <v>3</v>
      </c>
      <c r="J25" s="247"/>
    </row>
    <row r="26" spans="1:15" ht="17.25" thickBot="1">
      <c r="A26" s="276"/>
      <c r="B26" s="53" t="s">
        <v>113</v>
      </c>
      <c r="C26" s="28"/>
      <c r="D26" s="30"/>
      <c r="E26" s="43"/>
      <c r="F26" s="58"/>
      <c r="G26" s="43"/>
      <c r="H26" s="43"/>
      <c r="I26" s="43"/>
      <c r="J26" s="33"/>
    </row>
    <row r="27" spans="1:15">
      <c r="A27" s="269" t="s">
        <v>8</v>
      </c>
      <c r="B27" s="46" t="s">
        <v>95</v>
      </c>
      <c r="C27" s="248">
        <f>P8</f>
        <v>325</v>
      </c>
      <c r="D27" s="273">
        <f>P8</f>
        <v>325</v>
      </c>
      <c r="E27" s="251">
        <f>P8</f>
        <v>325</v>
      </c>
      <c r="F27" s="273">
        <f>P8</f>
        <v>325</v>
      </c>
      <c r="G27" s="251">
        <f>P8</f>
        <v>325</v>
      </c>
      <c r="H27" s="253">
        <f>P8</f>
        <v>325</v>
      </c>
      <c r="I27" s="254"/>
      <c r="J27" s="248">
        <f>P8</f>
        <v>325</v>
      </c>
    </row>
    <row r="28" spans="1:15" ht="29.25" thickBot="1">
      <c r="A28" s="270"/>
      <c r="B28" s="50" t="s">
        <v>96</v>
      </c>
      <c r="C28" s="272"/>
      <c r="D28" s="274"/>
      <c r="E28" s="252"/>
      <c r="F28" s="275"/>
      <c r="G28" s="252"/>
      <c r="H28" s="255"/>
      <c r="I28" s="256"/>
      <c r="J28" s="249"/>
    </row>
    <row r="29" spans="1:15" ht="18" thickTop="1" thickBot="1">
      <c r="A29" s="270"/>
      <c r="B29" s="257" t="s">
        <v>97</v>
      </c>
      <c r="C29" s="259">
        <f>O18</f>
        <v>17</v>
      </c>
      <c r="D29" s="261">
        <f>O18</f>
        <v>17</v>
      </c>
      <c r="E29" s="59" t="s">
        <v>114</v>
      </c>
      <c r="F29" s="59" t="s">
        <v>114</v>
      </c>
      <c r="G29" s="59" t="s">
        <v>114</v>
      </c>
      <c r="H29" s="250">
        <v>6</v>
      </c>
      <c r="I29" s="250"/>
      <c r="J29" s="59" t="s">
        <v>99</v>
      </c>
    </row>
    <row r="30" spans="1:15" ht="18" thickTop="1" thickBot="1">
      <c r="A30" s="270"/>
      <c r="B30" s="258"/>
      <c r="C30" s="260"/>
      <c r="D30" s="262"/>
      <c r="E30" s="60">
        <f>E31+N18</f>
        <v>9</v>
      </c>
      <c r="F30" s="60">
        <f>F31+N18</f>
        <v>9</v>
      </c>
      <c r="G30" s="61">
        <v>6</v>
      </c>
      <c r="H30" s="250"/>
      <c r="I30" s="250"/>
      <c r="J30" s="61">
        <v>2</v>
      </c>
    </row>
    <row r="31" spans="1:15" ht="18" thickTop="1" thickBot="1">
      <c r="A31" s="270"/>
      <c r="B31" s="263" t="s">
        <v>98</v>
      </c>
      <c r="C31" s="259">
        <f>M18</f>
        <v>11</v>
      </c>
      <c r="D31" s="261">
        <f>M18</f>
        <v>11</v>
      </c>
      <c r="E31" s="250">
        <v>4</v>
      </c>
      <c r="F31" s="250">
        <v>4</v>
      </c>
      <c r="G31" s="250">
        <v>6</v>
      </c>
      <c r="H31" s="59" t="s">
        <v>100</v>
      </c>
      <c r="I31" s="59" t="s">
        <v>93</v>
      </c>
      <c r="J31" s="250">
        <v>2</v>
      </c>
    </row>
    <row r="32" spans="1:15" ht="18" thickTop="1" thickBot="1">
      <c r="A32" s="270"/>
      <c r="B32" s="264"/>
      <c r="C32" s="260"/>
      <c r="D32" s="262"/>
      <c r="E32" s="250"/>
      <c r="F32" s="250"/>
      <c r="G32" s="250"/>
      <c r="H32" s="61">
        <v>3</v>
      </c>
      <c r="I32" s="61">
        <v>3</v>
      </c>
      <c r="J32" s="250"/>
    </row>
    <row r="33" spans="1:10" ht="17.25" thickBot="1">
      <c r="A33" s="276"/>
      <c r="B33" s="53" t="s">
        <v>113</v>
      </c>
      <c r="C33" s="28"/>
      <c r="D33" s="30"/>
      <c r="E33" s="43"/>
      <c r="F33" s="58"/>
      <c r="G33" s="43"/>
      <c r="H33" s="43"/>
      <c r="I33" s="43"/>
      <c r="J33" s="33"/>
    </row>
    <row r="34" spans="1:10">
      <c r="A34" s="269" t="s">
        <v>9</v>
      </c>
      <c r="B34" s="46" t="s">
        <v>95</v>
      </c>
      <c r="C34" s="248">
        <f>P9</f>
        <v>290</v>
      </c>
      <c r="D34" s="273">
        <f>P9</f>
        <v>290</v>
      </c>
      <c r="E34" s="251">
        <f>P9</f>
        <v>290</v>
      </c>
      <c r="F34" s="273">
        <f>P9</f>
        <v>290</v>
      </c>
      <c r="G34" s="251">
        <f>P9</f>
        <v>290</v>
      </c>
      <c r="H34" s="253">
        <f>P9</f>
        <v>290</v>
      </c>
      <c r="I34" s="254"/>
      <c r="J34" s="248">
        <f>P9</f>
        <v>290</v>
      </c>
    </row>
    <row r="35" spans="1:10" ht="29.25" thickBot="1">
      <c r="A35" s="270"/>
      <c r="B35" s="50" t="s">
        <v>96</v>
      </c>
      <c r="C35" s="272"/>
      <c r="D35" s="274"/>
      <c r="E35" s="252"/>
      <c r="F35" s="275"/>
      <c r="G35" s="252"/>
      <c r="H35" s="255"/>
      <c r="I35" s="256"/>
      <c r="J35" s="249"/>
    </row>
    <row r="36" spans="1:10" ht="18" thickTop="1" thickBot="1">
      <c r="A36" s="270"/>
      <c r="B36" s="257" t="s">
        <v>97</v>
      </c>
      <c r="C36" s="259">
        <f>O19</f>
        <v>15</v>
      </c>
      <c r="D36" s="261">
        <f>O19</f>
        <v>15</v>
      </c>
      <c r="E36" s="59" t="s">
        <v>115</v>
      </c>
      <c r="F36" s="59" t="s">
        <v>115</v>
      </c>
      <c r="G36" s="59" t="s">
        <v>115</v>
      </c>
      <c r="H36" s="250">
        <v>6</v>
      </c>
      <c r="I36" s="250"/>
      <c r="J36" s="59" t="s">
        <v>99</v>
      </c>
    </row>
    <row r="37" spans="1:10" ht="18" thickTop="1" thickBot="1">
      <c r="A37" s="270"/>
      <c r="B37" s="258"/>
      <c r="C37" s="260"/>
      <c r="D37" s="262"/>
      <c r="E37" s="60">
        <f>E38+N19</f>
        <v>8</v>
      </c>
      <c r="F37" s="60">
        <f>F38+N19</f>
        <v>8</v>
      </c>
      <c r="G37" s="61">
        <v>6</v>
      </c>
      <c r="H37" s="250"/>
      <c r="I37" s="250"/>
      <c r="J37" s="61">
        <v>2</v>
      </c>
    </row>
    <row r="38" spans="1:10" ht="18" thickTop="1" thickBot="1">
      <c r="A38" s="270"/>
      <c r="B38" s="263" t="s">
        <v>98</v>
      </c>
      <c r="C38" s="259">
        <f>M19</f>
        <v>10</v>
      </c>
      <c r="D38" s="261">
        <f>M19</f>
        <v>10</v>
      </c>
      <c r="E38" s="250">
        <v>4</v>
      </c>
      <c r="F38" s="250">
        <v>4</v>
      </c>
      <c r="G38" s="250">
        <v>6</v>
      </c>
      <c r="H38" s="59" t="s">
        <v>100</v>
      </c>
      <c r="I38" s="59" t="s">
        <v>93</v>
      </c>
      <c r="J38" s="250">
        <v>2</v>
      </c>
    </row>
    <row r="39" spans="1:10" ht="18" thickTop="1" thickBot="1">
      <c r="A39" s="270"/>
      <c r="B39" s="264"/>
      <c r="C39" s="260"/>
      <c r="D39" s="262"/>
      <c r="E39" s="250"/>
      <c r="F39" s="250"/>
      <c r="G39" s="250"/>
      <c r="H39" s="61">
        <v>3</v>
      </c>
      <c r="I39" s="61">
        <v>3</v>
      </c>
      <c r="J39" s="250"/>
    </row>
    <row r="40" spans="1:10" ht="17.25" thickBot="1">
      <c r="A40" s="271"/>
      <c r="B40" s="53" t="s">
        <v>113</v>
      </c>
      <c r="C40" s="31"/>
      <c r="D40" s="32"/>
      <c r="E40" s="44"/>
      <c r="F40" s="45"/>
      <c r="G40" s="44"/>
      <c r="H40" s="44"/>
      <c r="I40" s="44"/>
      <c r="J40" s="33"/>
    </row>
    <row r="41" spans="1:10" ht="17.25" thickTop="1"/>
  </sheetData>
  <mergeCells count="107">
    <mergeCell ref="L22:M22"/>
    <mergeCell ref="G3:G7"/>
    <mergeCell ref="A1:B1"/>
    <mergeCell ref="A2:B2"/>
    <mergeCell ref="F1:F2"/>
    <mergeCell ref="H1:I1"/>
    <mergeCell ref="H2:I2"/>
    <mergeCell ref="A8:A12"/>
    <mergeCell ref="C8:C9"/>
    <mergeCell ref="A3:A7"/>
    <mergeCell ref="L21:M21"/>
    <mergeCell ref="H8:I9"/>
    <mergeCell ref="H10:I10"/>
    <mergeCell ref="H11:I11"/>
    <mergeCell ref="H12:I12"/>
    <mergeCell ref="H3:I4"/>
    <mergeCell ref="D17:D18"/>
    <mergeCell ref="E17:E18"/>
    <mergeCell ref="G8:G12"/>
    <mergeCell ref="F17:F18"/>
    <mergeCell ref="C3:C4"/>
    <mergeCell ref="D3:D4"/>
    <mergeCell ref="E3:E4"/>
    <mergeCell ref="F3:F7"/>
    <mergeCell ref="G20:G21"/>
    <mergeCell ref="H20:I21"/>
    <mergeCell ref="H13:I14"/>
    <mergeCell ref="H5:I5"/>
    <mergeCell ref="H6:I6"/>
    <mergeCell ref="H7:I7"/>
    <mergeCell ref="G13:G14"/>
    <mergeCell ref="H15:I16"/>
    <mergeCell ref="C13:C14"/>
    <mergeCell ref="D13:D14"/>
    <mergeCell ref="E13:E14"/>
    <mergeCell ref="D8:D9"/>
    <mergeCell ref="E8:E9"/>
    <mergeCell ref="F8:F12"/>
    <mergeCell ref="A13:A19"/>
    <mergeCell ref="F13:F14"/>
    <mergeCell ref="B22:B23"/>
    <mergeCell ref="C22:C23"/>
    <mergeCell ref="D22:D23"/>
    <mergeCell ref="B15:B16"/>
    <mergeCell ref="C15:C16"/>
    <mergeCell ref="D15:D16"/>
    <mergeCell ref="B17:B18"/>
    <mergeCell ref="C17:C18"/>
    <mergeCell ref="B24:B25"/>
    <mergeCell ref="C24:C25"/>
    <mergeCell ref="D24:D25"/>
    <mergeCell ref="E24:E25"/>
    <mergeCell ref="F24:F25"/>
    <mergeCell ref="A20:A26"/>
    <mergeCell ref="C20:C21"/>
    <mergeCell ref="D20:D21"/>
    <mergeCell ref="E20:E21"/>
    <mergeCell ref="F20:F21"/>
    <mergeCell ref="E31:E32"/>
    <mergeCell ref="F31:F32"/>
    <mergeCell ref="A27:A33"/>
    <mergeCell ref="C27:C28"/>
    <mergeCell ref="D27:D28"/>
    <mergeCell ref="E27:E28"/>
    <mergeCell ref="F27:F28"/>
    <mergeCell ref="C29:C30"/>
    <mergeCell ref="D29:D30"/>
    <mergeCell ref="A34:A40"/>
    <mergeCell ref="C34:C35"/>
    <mergeCell ref="D34:D35"/>
    <mergeCell ref="E34:E35"/>
    <mergeCell ref="F34:F35"/>
    <mergeCell ref="G34:G35"/>
    <mergeCell ref="B38:B39"/>
    <mergeCell ref="C38:C39"/>
    <mergeCell ref="D38:D39"/>
    <mergeCell ref="E38:E39"/>
    <mergeCell ref="F38:F39"/>
    <mergeCell ref="G31:G32"/>
    <mergeCell ref="J1:J2"/>
    <mergeCell ref="J13:J14"/>
    <mergeCell ref="J17:J18"/>
    <mergeCell ref="J20:J21"/>
    <mergeCell ref="J38:J39"/>
    <mergeCell ref="J3:J4"/>
    <mergeCell ref="J8:J9"/>
    <mergeCell ref="G17:G18"/>
    <mergeCell ref="B36:B37"/>
    <mergeCell ref="C36:C37"/>
    <mergeCell ref="D36:D37"/>
    <mergeCell ref="H36:I37"/>
    <mergeCell ref="H34:I35"/>
    <mergeCell ref="B29:B30"/>
    <mergeCell ref="H29:I30"/>
    <mergeCell ref="B31:B32"/>
    <mergeCell ref="C31:C32"/>
    <mergeCell ref="D31:D32"/>
    <mergeCell ref="L23:M23"/>
    <mergeCell ref="J24:J25"/>
    <mergeCell ref="J27:J28"/>
    <mergeCell ref="J31:J32"/>
    <mergeCell ref="J34:J35"/>
    <mergeCell ref="G38:G39"/>
    <mergeCell ref="G24:G25"/>
    <mergeCell ref="G27:G28"/>
    <mergeCell ref="H27:I28"/>
    <mergeCell ref="H22:I23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view="pageBreakPreview" zoomScale="70" zoomScaleNormal="10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8" sqref="M18"/>
    </sheetView>
  </sheetViews>
  <sheetFormatPr defaultColWidth="14.375" defaultRowHeight="27.75"/>
  <cols>
    <col min="1" max="1" width="10.875" style="20" customWidth="1"/>
    <col min="2" max="10" width="16.625" style="20" customWidth="1"/>
    <col min="11" max="15" width="14.375" style="20" customWidth="1"/>
    <col min="16" max="16384" width="14.375" style="19"/>
  </cols>
  <sheetData>
    <row r="1" spans="1:16" ht="28.5" thickBot="1">
      <c r="A1" s="377" t="str">
        <f>'111-1教科書版本表 '!A1:I1</f>
        <v>中山國小111學年度第一學期教科書版本一覽表</v>
      </c>
      <c r="B1" s="377"/>
      <c r="C1" s="377"/>
      <c r="D1" s="377"/>
      <c r="E1" s="377"/>
      <c r="F1" s="377"/>
      <c r="G1" s="377"/>
      <c r="H1" s="377"/>
      <c r="I1" s="377"/>
      <c r="J1" s="377"/>
      <c r="K1" s="18"/>
      <c r="L1" s="18"/>
      <c r="M1" s="18"/>
      <c r="N1" s="18"/>
      <c r="O1" s="18"/>
      <c r="P1" s="18"/>
    </row>
    <row r="2" spans="1:16" ht="29.25" thickTop="1" thickBot="1">
      <c r="A2" s="378" t="s">
        <v>48</v>
      </c>
      <c r="B2" s="380" t="s">
        <v>13</v>
      </c>
      <c r="C2" s="382" t="s">
        <v>14</v>
      </c>
      <c r="D2" s="382" t="s">
        <v>2</v>
      </c>
      <c r="E2" s="382" t="s">
        <v>0</v>
      </c>
      <c r="F2" s="384" t="s">
        <v>1</v>
      </c>
      <c r="G2" s="385"/>
      <c r="H2" s="386"/>
      <c r="I2" s="382" t="s">
        <v>12</v>
      </c>
      <c r="J2" s="387" t="s">
        <v>17</v>
      </c>
    </row>
    <row r="3" spans="1:16" ht="84" thickBot="1">
      <c r="A3" s="379"/>
      <c r="B3" s="381"/>
      <c r="C3" s="383"/>
      <c r="D3" s="383"/>
      <c r="E3" s="383"/>
      <c r="F3" s="21" t="s">
        <v>10</v>
      </c>
      <c r="G3" s="21" t="s">
        <v>11</v>
      </c>
      <c r="H3" s="22" t="s">
        <v>3</v>
      </c>
      <c r="I3" s="383"/>
      <c r="J3" s="388"/>
    </row>
    <row r="4" spans="1:16" s="20" customFormat="1">
      <c r="A4" s="365" t="s">
        <v>4</v>
      </c>
      <c r="B4" s="66" t="str">
        <f>'111-1教科書版本表 '!B4</f>
        <v>康軒</v>
      </c>
      <c r="C4" s="66" t="str">
        <f>'111-1教科書版本表 '!C4</f>
        <v>南一</v>
      </c>
      <c r="D4" s="66" t="str">
        <f>'111-1教科書版本表 '!D4</f>
        <v>南一</v>
      </c>
      <c r="E4" s="66" t="str">
        <f>'111-1教科書版本表 '!E4</f>
        <v>真平</v>
      </c>
      <c r="F4" s="367" t="str">
        <f>'111-1教科書版本表 '!F4:H4</f>
        <v>翰林</v>
      </c>
      <c r="G4" s="368"/>
      <c r="H4" s="368"/>
      <c r="I4" s="369"/>
      <c r="J4" s="67"/>
    </row>
    <row r="5" spans="1:16" s="20" customFormat="1" ht="28.5" thickBot="1">
      <c r="A5" s="366"/>
      <c r="B5" s="68" t="str">
        <f>'111-1教科書版本表 '!B5</f>
        <v>第一冊</v>
      </c>
      <c r="C5" s="68" t="str">
        <f>'111-1教科書版本表 '!C5</f>
        <v>第一冊</v>
      </c>
      <c r="D5" s="68" t="str">
        <f>'111-1教科書版本表 '!D5</f>
        <v>第一冊</v>
      </c>
      <c r="E5" s="68" t="str">
        <f>'111-1教科書版本表 '!E5</f>
        <v>第一冊</v>
      </c>
      <c r="F5" s="371" t="str">
        <f>'111-1教科書版本表 '!F5:H5</f>
        <v>第一冊</v>
      </c>
      <c r="G5" s="371"/>
      <c r="H5" s="371"/>
      <c r="I5" s="370"/>
      <c r="J5" s="69"/>
    </row>
    <row r="6" spans="1:16" s="20" customFormat="1">
      <c r="A6" s="70" t="s">
        <v>15</v>
      </c>
      <c r="B6" s="71"/>
      <c r="C6" s="72"/>
      <c r="D6" s="372"/>
      <c r="E6" s="374"/>
      <c r="F6" s="368"/>
      <c r="G6" s="368"/>
      <c r="H6" s="368"/>
      <c r="I6" s="73"/>
      <c r="J6" s="74"/>
    </row>
    <row r="7" spans="1:16" s="20" customFormat="1" ht="28.5" thickBot="1">
      <c r="A7" s="75" t="s">
        <v>16</v>
      </c>
      <c r="B7" s="76"/>
      <c r="C7" s="77"/>
      <c r="D7" s="373"/>
      <c r="E7" s="375"/>
      <c r="F7" s="376"/>
      <c r="G7" s="376"/>
      <c r="H7" s="376"/>
      <c r="I7" s="73"/>
      <c r="J7" s="74">
        <f>SUM(B6+B7+C6+C7+D6+E6+F6+F7)</f>
        <v>0</v>
      </c>
    </row>
    <row r="8" spans="1:16" s="20" customFormat="1" ht="28.5" thickBot="1">
      <c r="A8" s="345" t="s">
        <v>5</v>
      </c>
      <c r="B8" s="78" t="str">
        <f>'111-1教科書版本表 '!B6</f>
        <v>康軒</v>
      </c>
      <c r="C8" s="78" t="str">
        <f>'111-1教科書版本表 '!C6</f>
        <v>南一</v>
      </c>
      <c r="D8" s="78" t="str">
        <f>'111-1教科書版本表 '!D6</f>
        <v>康軒</v>
      </c>
      <c r="E8" s="78" t="str">
        <f>'111-1教科書版本表 '!E6</f>
        <v>真平</v>
      </c>
      <c r="F8" s="347" t="str">
        <f>'111-1教科書版本表 '!F6:H6</f>
        <v>翰林</v>
      </c>
      <c r="G8" s="348"/>
      <c r="H8" s="349"/>
      <c r="I8" s="350"/>
      <c r="J8" s="352"/>
    </row>
    <row r="9" spans="1:16" s="20" customFormat="1" ht="28.5" thickBot="1">
      <c r="A9" s="346"/>
      <c r="B9" s="79" t="str">
        <f>'111-1教科書版本表 '!B7</f>
        <v>第三冊</v>
      </c>
      <c r="C9" s="79" t="str">
        <f>'111-1教科書版本表 '!C7</f>
        <v>第三冊</v>
      </c>
      <c r="D9" s="79" t="str">
        <f>'111-1教科書版本表 '!D7</f>
        <v>第三冊</v>
      </c>
      <c r="E9" s="79" t="str">
        <f>'111-1教科書版本表 '!E7</f>
        <v>第三冊</v>
      </c>
      <c r="F9" s="360" t="str">
        <f>'111-1教科書版本表 '!F7:H7</f>
        <v>第三冊</v>
      </c>
      <c r="G9" s="361"/>
      <c r="H9" s="362"/>
      <c r="I9" s="351"/>
      <c r="J9" s="353"/>
    </row>
    <row r="10" spans="1:16" s="20" customFormat="1">
      <c r="A10" s="80" t="s">
        <v>15</v>
      </c>
      <c r="B10" s="81"/>
      <c r="C10" s="82"/>
      <c r="D10" s="355"/>
      <c r="E10" s="357"/>
      <c r="F10" s="354"/>
      <c r="G10" s="354"/>
      <c r="H10" s="354"/>
      <c r="I10" s="363"/>
      <c r="J10" s="83"/>
    </row>
    <row r="11" spans="1:16" s="20" customFormat="1" ht="28.5" thickBot="1">
      <c r="A11" s="63" t="s">
        <v>16</v>
      </c>
      <c r="B11" s="84"/>
      <c r="C11" s="85"/>
      <c r="D11" s="356"/>
      <c r="E11" s="358"/>
      <c r="F11" s="359"/>
      <c r="G11" s="359"/>
      <c r="H11" s="359"/>
      <c r="I11" s="364"/>
      <c r="J11" s="83">
        <f>SUM(B10+B11+C10+C11+D10+E10+F10+F11)</f>
        <v>0</v>
      </c>
      <c r="L11" s="24"/>
    </row>
    <row r="12" spans="1:16" s="20" customFormat="1">
      <c r="A12" s="335" t="s">
        <v>6</v>
      </c>
      <c r="B12" s="86" t="str">
        <f>'111-1教科書版本表 '!B8</f>
        <v>翰林</v>
      </c>
      <c r="C12" s="86" t="str">
        <f>'111-1教科書版本表 '!C8</f>
        <v>南一</v>
      </c>
      <c r="D12" s="86" t="str">
        <f>'111-1教科書版本表 '!D8</f>
        <v>南一</v>
      </c>
      <c r="E12" s="86" t="str">
        <f>'111-1教科書版本表 '!E8</f>
        <v>真平</v>
      </c>
      <c r="F12" s="86" t="str">
        <f>'111-1教科書版本表 '!F8</f>
        <v>翰林</v>
      </c>
      <c r="G12" s="86" t="str">
        <f>'111-1教科書版本表 '!G8</f>
        <v>康軒</v>
      </c>
      <c r="H12" s="86" t="str">
        <f>'111-1教科書版本表 '!H8</f>
        <v>翰林</v>
      </c>
      <c r="I12" s="86" t="str">
        <f>'111-1教科書版本表 '!I8</f>
        <v>翰林</v>
      </c>
      <c r="J12" s="337"/>
    </row>
    <row r="13" spans="1:16" s="20" customFormat="1" ht="28.5" thickBot="1">
      <c r="A13" s="336"/>
      <c r="B13" s="87" t="str">
        <f>'111-1教科書版本表 '!B9</f>
        <v>第五冊</v>
      </c>
      <c r="C13" s="87" t="str">
        <f>'111-1教科書版本表 '!C9</f>
        <v>第五冊</v>
      </c>
      <c r="D13" s="87" t="str">
        <f>'111-1教科書版本表 '!D9</f>
        <v>第五冊</v>
      </c>
      <c r="E13" s="87" t="str">
        <f>'111-1教科書版本表 '!E9</f>
        <v>第五冊</v>
      </c>
      <c r="F13" s="87" t="str">
        <f>'111-1教科書版本表 '!F9</f>
        <v>第一冊</v>
      </c>
      <c r="G13" s="87" t="str">
        <f>'111-1教科書版本表 '!G9</f>
        <v>第一冊</v>
      </c>
      <c r="H13" s="87" t="str">
        <f>'111-1教科書版本表 '!H9</f>
        <v>第一冊</v>
      </c>
      <c r="I13" s="87" t="str">
        <f>'111-1教科書版本表 '!I9</f>
        <v>第一冊</v>
      </c>
      <c r="J13" s="338"/>
    </row>
    <row r="14" spans="1:16" s="20" customFormat="1">
      <c r="A14" s="88" t="s">
        <v>15</v>
      </c>
      <c r="B14" s="89"/>
      <c r="C14" s="90"/>
      <c r="D14" s="339"/>
      <c r="E14" s="339"/>
      <c r="F14" s="90"/>
      <c r="G14" s="90"/>
      <c r="H14" s="339"/>
      <c r="I14" s="91"/>
      <c r="J14" s="92"/>
    </row>
    <row r="15" spans="1:16" s="20" customFormat="1" ht="28.5" thickBot="1">
      <c r="A15" s="93" t="s">
        <v>16</v>
      </c>
      <c r="B15" s="91"/>
      <c r="C15" s="94"/>
      <c r="D15" s="340"/>
      <c r="E15" s="340"/>
      <c r="F15" s="94"/>
      <c r="G15" s="95"/>
      <c r="H15" s="340"/>
      <c r="I15" s="94"/>
      <c r="J15" s="92">
        <f>SUM(B14+B15+C14+C15+D14+E14+F14+F15+G14+G15+H14+I14+I15)</f>
        <v>0</v>
      </c>
    </row>
    <row r="16" spans="1:16" s="20" customFormat="1">
      <c r="A16" s="341" t="s">
        <v>7</v>
      </c>
      <c r="B16" s="115" t="str">
        <f>'111-1教科書版本表 '!B10</f>
        <v>翰林</v>
      </c>
      <c r="C16" s="115" t="str">
        <f>'111-1教科書版本表 '!C10</f>
        <v>南一</v>
      </c>
      <c r="D16" s="115" t="str">
        <f>'111-1教科書版本表 '!D10</f>
        <v>南一</v>
      </c>
      <c r="E16" s="115" t="str">
        <f>'111-1教科書版本表 '!E10</f>
        <v>真平</v>
      </c>
      <c r="F16" s="115" t="str">
        <f>'111-1教科書版本表 '!F10</f>
        <v>康軒</v>
      </c>
      <c r="G16" s="115" t="str">
        <f>'111-1教科書版本表 '!G10</f>
        <v>康軒</v>
      </c>
      <c r="H16" s="115" t="str">
        <f>'111-1教科書版本表 '!H10</f>
        <v>康軒</v>
      </c>
      <c r="I16" s="115" t="str">
        <f>'111-1教科書版本表 '!I10</f>
        <v>翰林</v>
      </c>
      <c r="J16" s="343"/>
    </row>
    <row r="17" spans="1:16" s="20" customFormat="1" ht="28.5" thickBot="1">
      <c r="A17" s="342"/>
      <c r="B17" s="116" t="str">
        <f>'111-1教科書版本表 '!B11</f>
        <v>第七冊</v>
      </c>
      <c r="C17" s="116" t="str">
        <f>'111-1教科書版本表 '!C11</f>
        <v>第七冊</v>
      </c>
      <c r="D17" s="116" t="str">
        <f>'111-1教科書版本表 '!D11</f>
        <v>第七冊</v>
      </c>
      <c r="E17" s="116" t="str">
        <f>'111-1教科書版本表 '!E11</f>
        <v>第七冊</v>
      </c>
      <c r="F17" s="116" t="str">
        <f>'111-1教科書版本表 '!F11</f>
        <v>第三冊</v>
      </c>
      <c r="G17" s="116" t="str">
        <f>'111-1教科書版本表 '!G11</f>
        <v>第三冊</v>
      </c>
      <c r="H17" s="116" t="str">
        <f>'111-1教科書版本表 '!H11</f>
        <v>第三冊</v>
      </c>
      <c r="I17" s="116" t="str">
        <f>'111-1教科書版本表 '!I11</f>
        <v>第三冊</v>
      </c>
      <c r="J17" s="344"/>
    </row>
    <row r="18" spans="1:16" s="20" customFormat="1">
      <c r="A18" s="117" t="s">
        <v>15</v>
      </c>
      <c r="B18" s="118"/>
      <c r="C18" s="119"/>
      <c r="D18" s="327"/>
      <c r="E18" s="327"/>
      <c r="F18" s="119"/>
      <c r="G18" s="119"/>
      <c r="H18" s="327"/>
      <c r="I18" s="120"/>
      <c r="J18" s="121"/>
    </row>
    <row r="19" spans="1:16" s="20" customFormat="1" ht="28.5" thickBot="1">
      <c r="A19" s="122" t="s">
        <v>16</v>
      </c>
      <c r="B19" s="120"/>
      <c r="C19" s="123"/>
      <c r="D19" s="328"/>
      <c r="E19" s="328"/>
      <c r="F19" s="120"/>
      <c r="G19" s="120"/>
      <c r="H19" s="328"/>
      <c r="I19" s="120"/>
      <c r="J19" s="121">
        <f>SUM(B18+B19+C18+C19+D18+E18+F18+F19+G18+G19+H18+I18+I19)</f>
        <v>0</v>
      </c>
    </row>
    <row r="20" spans="1:16" s="20" customFormat="1" ht="83.25">
      <c r="A20" s="329" t="s">
        <v>8</v>
      </c>
      <c r="B20" s="64" t="str">
        <f>'111-1教科書版本表 '!B12</f>
        <v>翰林</v>
      </c>
      <c r="C20" s="64" t="str">
        <f>'111-1教科書版本表 '!C12</f>
        <v>南一</v>
      </c>
      <c r="D20" s="64" t="str">
        <f>'111-1教科書版本表 '!D12</f>
        <v>南一</v>
      </c>
      <c r="E20" s="64" t="str">
        <f>'111-1教科書版本表 '!E12</f>
        <v>真平</v>
      </c>
      <c r="F20" s="64" t="str">
        <f>'111-1教科書版本表 '!F12</f>
        <v>康軒</v>
      </c>
      <c r="G20" s="64" t="str">
        <f>'111-1教科書版本表 '!G12</f>
        <v>康軒</v>
      </c>
      <c r="H20" s="64" t="str">
        <f>'111-1教科書版本表 '!H12</f>
        <v>翰林</v>
      </c>
      <c r="I20" s="64" t="str">
        <f>'111-1教科書版本表 '!I12</f>
        <v>康軒
Follow Me</v>
      </c>
      <c r="J20" s="331"/>
    </row>
    <row r="21" spans="1:16" s="20" customFormat="1" ht="28.5" thickBot="1">
      <c r="A21" s="330"/>
      <c r="B21" s="108" t="str">
        <f>'111-1教科書版本表 '!B13</f>
        <v>第九冊</v>
      </c>
      <c r="C21" s="108" t="str">
        <f>'111-1教科書版本表 '!C13</f>
        <v>第九冊</v>
      </c>
      <c r="D21" s="108" t="str">
        <f>'111-1教科書版本表 '!D13</f>
        <v>第九冊</v>
      </c>
      <c r="E21" s="108" t="str">
        <f>'111-1教科書版本表 '!E13</f>
        <v>第九冊</v>
      </c>
      <c r="F21" s="108" t="str">
        <f>'111-1教科書版本表 '!F13</f>
        <v>第五冊</v>
      </c>
      <c r="G21" s="108" t="str">
        <f>'111-1教科書版本表 '!G13</f>
        <v>第五冊</v>
      </c>
      <c r="H21" s="108" t="str">
        <f>'111-1教科書版本表 '!H13</f>
        <v>第五冊</v>
      </c>
      <c r="I21" s="108" t="str">
        <f>'111-1教科書版本表 '!I13</f>
        <v>第五冊</v>
      </c>
      <c r="J21" s="332"/>
    </row>
    <row r="22" spans="1:16" s="20" customFormat="1">
      <c r="A22" s="109" t="s">
        <v>15</v>
      </c>
      <c r="B22" s="124"/>
      <c r="C22" s="124"/>
      <c r="D22" s="333"/>
      <c r="E22" s="333"/>
      <c r="F22" s="124"/>
      <c r="G22" s="124"/>
      <c r="H22" s="333"/>
      <c r="I22" s="125"/>
      <c r="J22" s="126"/>
    </row>
    <row r="23" spans="1:16" s="20" customFormat="1" ht="28.5" thickBot="1">
      <c r="A23" s="113" t="s">
        <v>16</v>
      </c>
      <c r="B23" s="127"/>
      <c r="C23" s="127"/>
      <c r="D23" s="334"/>
      <c r="E23" s="334"/>
      <c r="F23" s="127"/>
      <c r="G23" s="127"/>
      <c r="H23" s="334"/>
      <c r="I23" s="128"/>
      <c r="J23" s="112">
        <f>SUM(B22+B23+C22+C23+D22+E22+F22+F23+G22+G23+H22+I22+I23)</f>
        <v>0</v>
      </c>
    </row>
    <row r="24" spans="1:16" s="20" customFormat="1" ht="83.25">
      <c r="A24" s="320" t="s">
        <v>9</v>
      </c>
      <c r="B24" s="96" t="str">
        <f>'111-1教科書版本表 '!B14</f>
        <v>翰林</v>
      </c>
      <c r="C24" s="96" t="str">
        <f>'111-1教科書版本表 '!C14</f>
        <v>南一</v>
      </c>
      <c r="D24" s="96" t="str">
        <f>'111-1教科書版本表 '!D14</f>
        <v>南一</v>
      </c>
      <c r="E24" s="96" t="str">
        <f>'111-1教科書版本表 '!E14</f>
        <v>真平</v>
      </c>
      <c r="F24" s="96" t="str">
        <f>'111-1教科書版本表 '!F14</f>
        <v>康軒</v>
      </c>
      <c r="G24" s="96" t="str">
        <f>'111-1教科書版本表 '!G14</f>
        <v>康軒</v>
      </c>
      <c r="H24" s="96" t="str">
        <f>'111-1教科書版本表 '!H14</f>
        <v>翰林</v>
      </c>
      <c r="I24" s="96" t="str">
        <f>'111-1教科書版本表 '!I14</f>
        <v>康軒
Follow Me</v>
      </c>
      <c r="J24" s="322"/>
    </row>
    <row r="25" spans="1:16" s="20" customFormat="1" ht="28.5" thickBot="1">
      <c r="A25" s="321"/>
      <c r="B25" s="129" t="str">
        <f>'111-1教科書版本表 '!B15</f>
        <v>第十一冊</v>
      </c>
      <c r="C25" s="129" t="str">
        <f>'111-1教科書版本表 '!C15</f>
        <v>第十一冊</v>
      </c>
      <c r="D25" s="129" t="str">
        <f>'111-1教科書版本表 '!D15</f>
        <v>第十一冊</v>
      </c>
      <c r="E25" s="129" t="str">
        <f>'111-1教科書版本表 '!E15</f>
        <v>第十一冊</v>
      </c>
      <c r="F25" s="129" t="str">
        <f>'111-1教科書版本表 '!F15</f>
        <v>第七冊</v>
      </c>
      <c r="G25" s="129" t="str">
        <f>'111-1教科書版本表 '!G15</f>
        <v>第七冊</v>
      </c>
      <c r="H25" s="129" t="str">
        <f>'111-1教科書版本表 '!H15</f>
        <v>第七冊</v>
      </c>
      <c r="I25" s="129" t="str">
        <f>'111-1教科書版本表 '!I15</f>
        <v>第七冊</v>
      </c>
      <c r="J25" s="323"/>
    </row>
    <row r="26" spans="1:16" s="20" customFormat="1" ht="28.5" thickBot="1">
      <c r="A26" s="98" t="s">
        <v>15</v>
      </c>
      <c r="B26" s="99"/>
      <c r="C26" s="100"/>
      <c r="D26" s="324"/>
      <c r="E26" s="324"/>
      <c r="F26" s="100"/>
      <c r="G26" s="100"/>
      <c r="H26" s="324"/>
      <c r="I26" s="130"/>
      <c r="J26" s="131"/>
    </row>
    <row r="27" spans="1:16" s="20" customFormat="1" ht="28.5" thickBot="1">
      <c r="A27" s="132" t="s">
        <v>16</v>
      </c>
      <c r="B27" s="133"/>
      <c r="C27" s="134"/>
      <c r="D27" s="325"/>
      <c r="E27" s="325"/>
      <c r="F27" s="103"/>
      <c r="G27" s="103"/>
      <c r="H27" s="325"/>
      <c r="I27" s="130"/>
      <c r="J27" s="131">
        <f>SUM(B26+B27+C26+C27+D26+E26+F26+F27+G26+G27+H26+I26+I27)</f>
        <v>0</v>
      </c>
    </row>
    <row r="28" spans="1:16">
      <c r="A28" s="23"/>
    </row>
    <row r="29" spans="1:16" s="20" customFormat="1">
      <c r="A29" s="326"/>
      <c r="B29" s="326"/>
      <c r="C29" s="326"/>
      <c r="D29" s="326"/>
      <c r="E29" s="326"/>
      <c r="F29" s="326"/>
      <c r="G29" s="326"/>
      <c r="H29" s="326"/>
      <c r="I29" s="326"/>
      <c r="J29" s="326"/>
      <c r="P29" s="19"/>
    </row>
  </sheetData>
  <mergeCells count="48">
    <mergeCell ref="A1:J1"/>
    <mergeCell ref="A2:A3"/>
    <mergeCell ref="B2:B3"/>
    <mergeCell ref="C2:C3"/>
    <mergeCell ref="F2:H2"/>
    <mergeCell ref="D2:D3"/>
    <mergeCell ref="E2:E3"/>
    <mergeCell ref="I2:I3"/>
    <mergeCell ref="J2:J3"/>
    <mergeCell ref="A4:A5"/>
    <mergeCell ref="F4:H4"/>
    <mergeCell ref="I4:I5"/>
    <mergeCell ref="F5:H5"/>
    <mergeCell ref="F6:H6"/>
    <mergeCell ref="D6:D7"/>
    <mergeCell ref="E6:E7"/>
    <mergeCell ref="F7:H7"/>
    <mergeCell ref="A8:A9"/>
    <mergeCell ref="F8:H8"/>
    <mergeCell ref="I8:I9"/>
    <mergeCell ref="J8:J9"/>
    <mergeCell ref="F10:H10"/>
    <mergeCell ref="D10:D11"/>
    <mergeCell ref="E10:E11"/>
    <mergeCell ref="F11:H11"/>
    <mergeCell ref="F9:H9"/>
    <mergeCell ref="I10:I11"/>
    <mergeCell ref="A12:A13"/>
    <mergeCell ref="J12:J13"/>
    <mergeCell ref="H14:H15"/>
    <mergeCell ref="D14:D15"/>
    <mergeCell ref="E14:E15"/>
    <mergeCell ref="A16:A17"/>
    <mergeCell ref="J16:J17"/>
    <mergeCell ref="H18:H19"/>
    <mergeCell ref="D18:D19"/>
    <mergeCell ref="E18:E19"/>
    <mergeCell ref="A20:A21"/>
    <mergeCell ref="J20:J21"/>
    <mergeCell ref="H22:H23"/>
    <mergeCell ref="D22:D23"/>
    <mergeCell ref="E22:E23"/>
    <mergeCell ref="A24:A25"/>
    <mergeCell ref="J24:J25"/>
    <mergeCell ref="H26:H27"/>
    <mergeCell ref="D26:D27"/>
    <mergeCell ref="E26:E27"/>
    <mergeCell ref="A29:J29"/>
  </mergeCells>
  <phoneticPr fontId="3" type="noConversion"/>
  <pageMargins left="0.7" right="0.7" top="0.75" bottom="0.75" header="0.3" footer="0.3"/>
  <pageSetup paperSize="9" scale="54" orientation="landscape" r:id="rId1"/>
  <colBreaks count="1" manualBreakCount="1">
    <brk id="10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115" zoomScaleNormal="115" workbookViewId="0">
      <selection activeCell="M14" sqref="M14"/>
    </sheetView>
  </sheetViews>
  <sheetFormatPr defaultRowHeight="16.5"/>
  <cols>
    <col min="1" max="1" width="9.125" customWidth="1"/>
    <col min="2" max="2" width="11.625" customWidth="1"/>
    <col min="3" max="3" width="12.5" customWidth="1"/>
    <col min="4" max="4" width="10.5" customWidth="1"/>
    <col min="5" max="5" width="9.25" customWidth="1"/>
    <col min="6" max="6" width="13" customWidth="1"/>
    <col min="7" max="7" width="11.875" customWidth="1"/>
    <col min="8" max="8" width="7.625" customWidth="1"/>
    <col min="9" max="9" width="12.75" customWidth="1"/>
    <col min="10" max="10" width="9.625" customWidth="1"/>
  </cols>
  <sheetData>
    <row r="1" spans="1:14" ht="17.25" thickBot="1">
      <c r="A1" s="449" t="str">
        <f>'111-1教科書版本表 '!A1:I1</f>
        <v>中山國小111學年度第一學期教科書版本一覽表</v>
      </c>
      <c r="B1" s="449"/>
      <c r="C1" s="449"/>
      <c r="D1" s="449"/>
      <c r="E1" s="449"/>
      <c r="F1" s="449"/>
      <c r="G1" s="449"/>
      <c r="H1" s="449"/>
      <c r="I1" s="449"/>
      <c r="J1" s="449"/>
    </row>
    <row r="2" spans="1:14" ht="18" customHeight="1" thickTop="1" thickBot="1">
      <c r="A2" s="450" t="s">
        <v>70</v>
      </c>
      <c r="B2" s="452" t="s">
        <v>13</v>
      </c>
      <c r="C2" s="454" t="s">
        <v>14</v>
      </c>
      <c r="D2" s="454" t="s">
        <v>2</v>
      </c>
      <c r="E2" s="454" t="s">
        <v>0</v>
      </c>
      <c r="F2" s="456" t="s">
        <v>1</v>
      </c>
      <c r="G2" s="457"/>
      <c r="H2" s="458"/>
      <c r="I2" s="454" t="s">
        <v>12</v>
      </c>
      <c r="J2" s="459" t="s">
        <v>17</v>
      </c>
    </row>
    <row r="3" spans="1:14" ht="33.75" thickBot="1">
      <c r="A3" s="451"/>
      <c r="B3" s="453"/>
      <c r="C3" s="455"/>
      <c r="D3" s="455"/>
      <c r="E3" s="455"/>
      <c r="F3" s="15" t="s">
        <v>10</v>
      </c>
      <c r="G3" s="15" t="s">
        <v>11</v>
      </c>
      <c r="H3" s="16" t="s">
        <v>3</v>
      </c>
      <c r="I3" s="455"/>
      <c r="J3" s="460"/>
    </row>
    <row r="4" spans="1:14">
      <c r="A4" s="437" t="s">
        <v>4</v>
      </c>
      <c r="B4" s="142" t="str">
        <f>'111-1教科書版本表 '!B4</f>
        <v>康軒</v>
      </c>
      <c r="C4" s="142" t="str">
        <f>'111-1教科書版本表 '!C4</f>
        <v>南一</v>
      </c>
      <c r="D4" s="142" t="str">
        <f>'111-1教科書版本表 '!D4</f>
        <v>南一</v>
      </c>
      <c r="E4" s="142" t="str">
        <f>'111-1教科書版本表 '!E4</f>
        <v>真平</v>
      </c>
      <c r="F4" s="439" t="str">
        <f>'111-1教科書版本表 '!F4:H4</f>
        <v>翰林</v>
      </c>
      <c r="G4" s="440"/>
      <c r="H4" s="440"/>
      <c r="I4" s="441" t="s">
        <v>117</v>
      </c>
      <c r="J4" s="143"/>
    </row>
    <row r="5" spans="1:14" ht="17.25" thickBot="1">
      <c r="A5" s="438"/>
      <c r="B5" s="144"/>
      <c r="C5" s="144"/>
      <c r="D5" s="144"/>
      <c r="E5" s="144"/>
      <c r="F5" s="443" t="s">
        <v>59</v>
      </c>
      <c r="G5" s="443"/>
      <c r="H5" s="443"/>
      <c r="I5" s="442"/>
      <c r="J5" s="145"/>
    </row>
    <row r="6" spans="1:14">
      <c r="A6" s="146" t="s">
        <v>15</v>
      </c>
      <c r="B6" s="147">
        <v>111</v>
      </c>
      <c r="C6" s="148">
        <v>64</v>
      </c>
      <c r="D6" s="444">
        <v>56</v>
      </c>
      <c r="E6" s="446">
        <v>87</v>
      </c>
      <c r="F6" s="440">
        <v>77</v>
      </c>
      <c r="G6" s="440"/>
      <c r="H6" s="440"/>
      <c r="I6" s="149"/>
      <c r="J6" s="150"/>
    </row>
    <row r="7" spans="1:14" ht="17.25" thickBot="1">
      <c r="A7" s="151" t="s">
        <v>16</v>
      </c>
      <c r="B7" s="152">
        <v>78</v>
      </c>
      <c r="C7" s="153">
        <v>84</v>
      </c>
      <c r="D7" s="445"/>
      <c r="E7" s="447"/>
      <c r="F7" s="448">
        <v>27</v>
      </c>
      <c r="G7" s="448"/>
      <c r="H7" s="448"/>
      <c r="I7" s="154">
        <v>101</v>
      </c>
      <c r="J7" s="150">
        <f>SUM(B6+B7+C6+C7+D6+E6+F6+F7+I7)</f>
        <v>685</v>
      </c>
    </row>
    <row r="8" spans="1:14" ht="17.25" thickBot="1">
      <c r="A8" s="400" t="s">
        <v>5</v>
      </c>
      <c r="B8" s="135" t="str">
        <f>'111-1教科書版本表 '!B6</f>
        <v>康軒</v>
      </c>
      <c r="C8" s="135" t="str">
        <f>'111-1教科書版本表 '!C6</f>
        <v>南一</v>
      </c>
      <c r="D8" s="135" t="str">
        <f>'111-1教科書版本表 '!D6</f>
        <v>康軒</v>
      </c>
      <c r="E8" s="135" t="str">
        <f>'111-1教科書版本表 '!E6</f>
        <v>真平</v>
      </c>
      <c r="F8" s="402" t="str">
        <f>'111-1教科書版本表 '!F6:H6</f>
        <v>翰林</v>
      </c>
      <c r="G8" s="403"/>
      <c r="H8" s="403"/>
      <c r="I8" s="404" t="s">
        <v>118</v>
      </c>
      <c r="J8" s="431"/>
      <c r="N8" s="414"/>
    </row>
    <row r="9" spans="1:14" ht="17.25" thickBot="1">
      <c r="A9" s="401"/>
      <c r="B9" s="155" t="str">
        <f>'111-1教科書版本表 '!B7</f>
        <v>第三冊</v>
      </c>
      <c r="C9" s="155" t="str">
        <f>'111-1教科書版本表 '!C7</f>
        <v>第三冊</v>
      </c>
      <c r="D9" s="155" t="str">
        <f>'111-1教科書版本表 '!D7</f>
        <v>第三冊</v>
      </c>
      <c r="E9" s="155" t="str">
        <f>'111-1教科書版本表 '!E7</f>
        <v>第三冊</v>
      </c>
      <c r="F9" s="421" t="str">
        <f>'111-1教科書版本表 '!F7:H7</f>
        <v>第三冊</v>
      </c>
      <c r="G9" s="422"/>
      <c r="H9" s="422"/>
      <c r="I9" s="405"/>
      <c r="J9" s="432"/>
      <c r="N9" s="414"/>
    </row>
    <row r="10" spans="1:14">
      <c r="A10" s="136" t="s">
        <v>15</v>
      </c>
      <c r="B10" s="137">
        <v>78</v>
      </c>
      <c r="C10" s="138">
        <v>73</v>
      </c>
      <c r="D10" s="423">
        <v>79</v>
      </c>
      <c r="E10" s="425">
        <v>96</v>
      </c>
      <c r="F10" s="427">
        <v>71</v>
      </c>
      <c r="G10" s="427"/>
      <c r="H10" s="428"/>
      <c r="I10" s="408">
        <v>117</v>
      </c>
      <c r="J10" s="139"/>
      <c r="N10" s="414"/>
    </row>
    <row r="11" spans="1:14" ht="17.25" thickBot="1">
      <c r="A11" s="65" t="s">
        <v>16</v>
      </c>
      <c r="B11" s="140">
        <v>51</v>
      </c>
      <c r="C11" s="141">
        <v>93</v>
      </c>
      <c r="D11" s="424"/>
      <c r="E11" s="426"/>
      <c r="F11" s="429">
        <v>24</v>
      </c>
      <c r="G11" s="429"/>
      <c r="H11" s="430"/>
      <c r="I11" s="409"/>
      <c r="J11" s="139">
        <f>SUM(B10+B11+C10+C11+D10+E10+F10+F11+I10)</f>
        <v>682</v>
      </c>
      <c r="N11" s="414"/>
    </row>
    <row r="12" spans="1:14">
      <c r="A12" s="433" t="s">
        <v>6</v>
      </c>
      <c r="B12" s="156" t="str">
        <f>'111-1教科書版本表 '!B8</f>
        <v>翰林</v>
      </c>
      <c r="C12" s="156" t="str">
        <f>'111-1教科書版本表 '!C8</f>
        <v>南一</v>
      </c>
      <c r="D12" s="156" t="str">
        <f>'111-1教科書版本表 '!D8</f>
        <v>南一</v>
      </c>
      <c r="E12" s="156" t="str">
        <f>'111-1教科書版本表 '!E8</f>
        <v>真平</v>
      </c>
      <c r="F12" s="156" t="str">
        <f>'111-1教科書版本表 '!F8</f>
        <v>翰林</v>
      </c>
      <c r="G12" s="156" t="str">
        <f>'111-1教科書版本表 '!G8</f>
        <v>康軒</v>
      </c>
      <c r="H12" s="156" t="str">
        <f>'111-1教科書版本表 '!H8</f>
        <v>翰林</v>
      </c>
      <c r="I12" s="156" t="str">
        <f>'111-1教科書版本表 '!I8</f>
        <v>翰林</v>
      </c>
      <c r="J12" s="435"/>
      <c r="N12" s="414"/>
    </row>
    <row r="13" spans="1:14" ht="17.25" thickBot="1">
      <c r="A13" s="434"/>
      <c r="B13" s="157" t="str">
        <f>'111-1教科書版本表 '!B9</f>
        <v>第五冊</v>
      </c>
      <c r="C13" s="157" t="str">
        <f>'111-1教科書版本表 '!C9</f>
        <v>第五冊</v>
      </c>
      <c r="D13" s="157" t="str">
        <f>'111-1教科書版本表 '!D9</f>
        <v>第五冊</v>
      </c>
      <c r="E13" s="157" t="str">
        <f>'111-1教科書版本表 '!E9</f>
        <v>第五冊</v>
      </c>
      <c r="F13" s="157" t="str">
        <f>'111-1教科書版本表 '!F9</f>
        <v>第一冊</v>
      </c>
      <c r="G13" s="157" t="str">
        <f>'111-1教科書版本表 '!G9</f>
        <v>第一冊</v>
      </c>
      <c r="H13" s="157" t="str">
        <f>'111-1教科書版本表 '!H9</f>
        <v>第一冊</v>
      </c>
      <c r="I13" s="157" t="str">
        <f>'111-1教科書版本表 '!I9</f>
        <v>第一冊</v>
      </c>
      <c r="J13" s="436"/>
      <c r="N13" s="414"/>
    </row>
    <row r="14" spans="1:14">
      <c r="A14" s="158" t="s">
        <v>15</v>
      </c>
      <c r="B14" s="159">
        <v>80</v>
      </c>
      <c r="C14" s="160">
        <v>68</v>
      </c>
      <c r="D14" s="412">
        <v>75</v>
      </c>
      <c r="E14" s="412">
        <v>103</v>
      </c>
      <c r="F14" s="160">
        <v>56</v>
      </c>
      <c r="G14" s="160">
        <v>62</v>
      </c>
      <c r="H14" s="412">
        <v>90</v>
      </c>
      <c r="I14" s="160">
        <v>64</v>
      </c>
      <c r="J14" s="161"/>
    </row>
    <row r="15" spans="1:14" ht="17.25" thickBot="1">
      <c r="A15" s="162" t="s">
        <v>16</v>
      </c>
      <c r="B15" s="163">
        <v>43</v>
      </c>
      <c r="C15" s="164">
        <v>112</v>
      </c>
      <c r="D15" s="413"/>
      <c r="E15" s="413"/>
      <c r="F15" s="164">
        <v>24</v>
      </c>
      <c r="G15" s="165">
        <v>32</v>
      </c>
      <c r="H15" s="413"/>
      <c r="I15" s="166">
        <v>25</v>
      </c>
      <c r="J15" s="161">
        <f>SUM(B14+B15+C14+C15+D14+E14+F14+F15+G14+G15+H14+I14+I15)</f>
        <v>834</v>
      </c>
    </row>
    <row r="16" spans="1:14">
      <c r="A16" s="417" t="s">
        <v>7</v>
      </c>
      <c r="B16" s="167" t="str">
        <f>'111-1教科書版本表 '!B10</f>
        <v>翰林</v>
      </c>
      <c r="C16" s="167" t="str">
        <f>'111-1教科書版本表 '!C10</f>
        <v>南一</v>
      </c>
      <c r="D16" s="167" t="str">
        <f>'111-1教科書版本表 '!D10</f>
        <v>南一</v>
      </c>
      <c r="E16" s="167" t="str">
        <f>'111-1教科書版本表 '!E10</f>
        <v>真平</v>
      </c>
      <c r="F16" s="167" t="str">
        <f>'111-1教科書版本表 '!F10</f>
        <v>康軒</v>
      </c>
      <c r="G16" s="167" t="str">
        <f>'111-1教科書版本表 '!G10</f>
        <v>康軒</v>
      </c>
      <c r="H16" s="167" t="str">
        <f>'111-1教科書版本表 '!H10</f>
        <v>康軒</v>
      </c>
      <c r="I16" s="167" t="str">
        <f>'111-1教科書版本表 '!I10</f>
        <v>翰林</v>
      </c>
      <c r="J16" s="419"/>
    </row>
    <row r="17" spans="1:10" ht="17.25" thickBot="1">
      <c r="A17" s="418"/>
      <c r="B17" s="168" t="str">
        <f>'111-1教科書版本表 '!B11</f>
        <v>第七冊</v>
      </c>
      <c r="C17" s="168" t="str">
        <f>'111-1教科書版本表 '!C11</f>
        <v>第七冊</v>
      </c>
      <c r="D17" s="168" t="str">
        <f>'111-1教科書版本表 '!D11</f>
        <v>第七冊</v>
      </c>
      <c r="E17" s="168" t="str">
        <f>'111-1教科書版本表 '!E11</f>
        <v>第七冊</v>
      </c>
      <c r="F17" s="168" t="str">
        <f>'111-1教科書版本表 '!F11</f>
        <v>第三冊</v>
      </c>
      <c r="G17" s="168" t="str">
        <f>'111-1教科書版本表 '!G11</f>
        <v>第三冊</v>
      </c>
      <c r="H17" s="168" t="str">
        <f>'111-1教科書版本表 '!H11</f>
        <v>第三冊</v>
      </c>
      <c r="I17" s="168" t="str">
        <f>'111-1教科書版本表 '!I11</f>
        <v>第三冊</v>
      </c>
      <c r="J17" s="420"/>
    </row>
    <row r="18" spans="1:10">
      <c r="A18" s="169" t="s">
        <v>15</v>
      </c>
      <c r="B18" s="170">
        <v>62</v>
      </c>
      <c r="C18" s="171">
        <v>58</v>
      </c>
      <c r="D18" s="415">
        <v>62</v>
      </c>
      <c r="E18" s="415">
        <v>92</v>
      </c>
      <c r="F18" s="171">
        <v>50</v>
      </c>
      <c r="G18" s="171">
        <v>49</v>
      </c>
      <c r="H18" s="415">
        <v>65</v>
      </c>
      <c r="I18" s="171">
        <v>53</v>
      </c>
      <c r="J18" s="172"/>
    </row>
    <row r="19" spans="1:10" ht="17.25" thickBot="1">
      <c r="A19" s="173" t="s">
        <v>16</v>
      </c>
      <c r="B19" s="174">
        <v>36</v>
      </c>
      <c r="C19" s="175">
        <v>50</v>
      </c>
      <c r="D19" s="416"/>
      <c r="E19" s="416"/>
      <c r="F19" s="174">
        <v>14</v>
      </c>
      <c r="G19" s="174">
        <v>20</v>
      </c>
      <c r="H19" s="416"/>
      <c r="I19" s="176">
        <v>21</v>
      </c>
      <c r="J19" s="172">
        <f>SUM(B18+B19+C18+C19+D18+E18+F18+F19+G18+G19+H18+I18+I19)</f>
        <v>632</v>
      </c>
    </row>
    <row r="20" spans="1:10" ht="33">
      <c r="A20" s="396" t="s">
        <v>8</v>
      </c>
      <c r="B20" s="177" t="str">
        <f>'111-1教科書版本表 '!B12</f>
        <v>翰林</v>
      </c>
      <c r="C20" s="177" t="str">
        <f>'111-1教科書版本表 '!C12</f>
        <v>南一</v>
      </c>
      <c r="D20" s="177" t="str">
        <f>'111-1教科書版本表 '!D12</f>
        <v>南一</v>
      </c>
      <c r="E20" s="177" t="str">
        <f>'111-1教科書版本表 '!E12</f>
        <v>真平</v>
      </c>
      <c r="F20" s="177" t="str">
        <f>'111-1教科書版本表 '!F12</f>
        <v>康軒</v>
      </c>
      <c r="G20" s="177" t="str">
        <f>'111-1教科書版本表 '!G12</f>
        <v>康軒</v>
      </c>
      <c r="H20" s="177" t="str">
        <f>'111-1教科書版本表 '!H12</f>
        <v>翰林</v>
      </c>
      <c r="I20" s="177" t="str">
        <f>'111-1教科書版本表 '!I12</f>
        <v>康軒
Follow Me</v>
      </c>
      <c r="J20" s="398"/>
    </row>
    <row r="21" spans="1:10" ht="17.25" thickBot="1">
      <c r="A21" s="397"/>
      <c r="B21" s="178" t="str">
        <f>'111-1教科書版本表 '!B13</f>
        <v>第九冊</v>
      </c>
      <c r="C21" s="178" t="str">
        <f>'111-1教科書版本表 '!C13</f>
        <v>第九冊</v>
      </c>
      <c r="D21" s="178" t="str">
        <f>'111-1教科書版本表 '!D13</f>
        <v>第九冊</v>
      </c>
      <c r="E21" s="178" t="str">
        <f>'111-1教科書版本表 '!E13</f>
        <v>第九冊</v>
      </c>
      <c r="F21" s="178" t="str">
        <f>'111-1教科書版本表 '!F13</f>
        <v>第五冊</v>
      </c>
      <c r="G21" s="178" t="str">
        <f>'111-1教科書版本表 '!G13</f>
        <v>第五冊</v>
      </c>
      <c r="H21" s="178" t="str">
        <f>'111-1教科書版本表 '!H13</f>
        <v>第五冊</v>
      </c>
      <c r="I21" s="178" t="str">
        <f>'111-1教科書版本表 '!I13</f>
        <v>第五冊</v>
      </c>
      <c r="J21" s="399"/>
    </row>
    <row r="22" spans="1:10">
      <c r="A22" s="179" t="s">
        <v>15</v>
      </c>
      <c r="B22" s="180">
        <v>55</v>
      </c>
      <c r="C22" s="180">
        <v>63</v>
      </c>
      <c r="D22" s="410">
        <v>47</v>
      </c>
      <c r="E22" s="410">
        <v>92</v>
      </c>
      <c r="F22" s="180">
        <v>58</v>
      </c>
      <c r="G22" s="180">
        <v>48</v>
      </c>
      <c r="H22" s="410">
        <v>65</v>
      </c>
      <c r="I22" s="181">
        <v>50</v>
      </c>
      <c r="J22" s="182"/>
    </row>
    <row r="23" spans="1:10" ht="17.25" thickBot="1">
      <c r="A23" s="183" t="s">
        <v>16</v>
      </c>
      <c r="B23" s="184">
        <v>35</v>
      </c>
      <c r="C23" s="184">
        <v>65</v>
      </c>
      <c r="D23" s="411"/>
      <c r="E23" s="411"/>
      <c r="F23" s="184">
        <v>14</v>
      </c>
      <c r="G23" s="184">
        <v>22</v>
      </c>
      <c r="H23" s="411"/>
      <c r="I23" s="185">
        <v>22</v>
      </c>
      <c r="J23" s="186">
        <f>SUM(B22+B23+C22+C23+D22+E22+F22+F23+G22+G23+H22+I22+I23)</f>
        <v>636</v>
      </c>
    </row>
    <row r="24" spans="1:10" ht="33">
      <c r="A24" s="390" t="s">
        <v>9</v>
      </c>
      <c r="B24" s="25" t="str">
        <f>'111-1教科書版本表 '!B14</f>
        <v>翰林</v>
      </c>
      <c r="C24" s="25" t="str">
        <f>'111-1教科書版本表 '!C14</f>
        <v>南一</v>
      </c>
      <c r="D24" s="25" t="str">
        <f>'111-1教科書版本表 '!D14</f>
        <v>南一</v>
      </c>
      <c r="E24" s="25" t="str">
        <f>'111-1教科書版本表 '!E14</f>
        <v>真平</v>
      </c>
      <c r="F24" s="25" t="str">
        <f>'111-1教科書版本表 '!F14</f>
        <v>康軒</v>
      </c>
      <c r="G24" s="25" t="str">
        <f>'111-1教科書版本表 '!G14</f>
        <v>康軒</v>
      </c>
      <c r="H24" s="25" t="str">
        <f>'111-1教科書版本表 '!H14</f>
        <v>翰林</v>
      </c>
      <c r="I24" s="25" t="str">
        <f>'111-1教科書版本表 '!I14</f>
        <v>康軒
Follow Me</v>
      </c>
      <c r="J24" s="392"/>
    </row>
    <row r="25" spans="1:10" ht="33.75" thickBot="1">
      <c r="A25" s="391"/>
      <c r="B25" s="187" t="str">
        <f>'111-1教科書版本表 '!B15</f>
        <v>第十一冊</v>
      </c>
      <c r="C25" s="187" t="str">
        <f>'111-1教科書版本表 '!C15</f>
        <v>第十一冊</v>
      </c>
      <c r="D25" s="187" t="str">
        <f>'111-1教科書版本表 '!D15</f>
        <v>第十一冊</v>
      </c>
      <c r="E25" s="187" t="str">
        <f>'111-1教科書版本表 '!E15</f>
        <v>第十一冊</v>
      </c>
      <c r="F25" s="187" t="str">
        <f>'111-1教科書版本表 '!F15</f>
        <v>第七冊</v>
      </c>
      <c r="G25" s="187" t="str">
        <f>'111-1教科書版本表 '!G15</f>
        <v>第七冊</v>
      </c>
      <c r="H25" s="187" t="str">
        <f>'111-1教科書版本表 '!H15</f>
        <v>第七冊</v>
      </c>
      <c r="I25" s="187" t="str">
        <f>'111-1教科書版本表 '!I15</f>
        <v>第七冊</v>
      </c>
      <c r="J25" s="393"/>
    </row>
    <row r="26" spans="1:10" ht="17.25" thickBot="1">
      <c r="A26" s="188" t="s">
        <v>15</v>
      </c>
      <c r="B26" s="189">
        <v>60</v>
      </c>
      <c r="C26" s="190">
        <v>59</v>
      </c>
      <c r="D26" s="394">
        <v>56</v>
      </c>
      <c r="E26" s="394">
        <v>92</v>
      </c>
      <c r="F26" s="190">
        <v>45</v>
      </c>
      <c r="G26" s="190">
        <v>54</v>
      </c>
      <c r="H26" s="394">
        <v>67</v>
      </c>
      <c r="I26" s="191">
        <v>50</v>
      </c>
      <c r="J26" s="192"/>
    </row>
    <row r="27" spans="1:10" ht="17.25" thickBot="1">
      <c r="A27" s="193" t="s">
        <v>16</v>
      </c>
      <c r="B27" s="194">
        <v>34</v>
      </c>
      <c r="C27" s="195">
        <v>50</v>
      </c>
      <c r="D27" s="395"/>
      <c r="E27" s="395"/>
      <c r="F27" s="196">
        <v>14</v>
      </c>
      <c r="G27" s="196">
        <v>26</v>
      </c>
      <c r="H27" s="395"/>
      <c r="I27" s="191">
        <v>22</v>
      </c>
      <c r="J27" s="192">
        <f>SUM(B26+B27+C26+C27+D26+E26+F26+F27+G26+G27+H26+I26+I27)</f>
        <v>629</v>
      </c>
    </row>
    <row r="28" spans="1:10">
      <c r="A28" s="26"/>
      <c r="B28" s="9"/>
      <c r="C28" s="9"/>
      <c r="D28" s="9"/>
      <c r="E28" s="9"/>
      <c r="F28" s="9"/>
      <c r="G28" s="9"/>
      <c r="H28" s="9"/>
      <c r="I28" s="9"/>
      <c r="J28" s="9"/>
    </row>
    <row r="29" spans="1:10">
      <c r="A29" s="406" t="s">
        <v>71</v>
      </c>
      <c r="B29" s="407"/>
      <c r="C29" s="407"/>
    </row>
    <row r="32" spans="1:10">
      <c r="A32" s="389" t="s">
        <v>49</v>
      </c>
      <c r="B32" s="389"/>
      <c r="C32" s="389"/>
      <c r="D32" s="389"/>
      <c r="E32" s="389"/>
      <c r="F32" s="389"/>
    </row>
  </sheetData>
  <mergeCells count="50">
    <mergeCell ref="A1:J1"/>
    <mergeCell ref="A2:A3"/>
    <mergeCell ref="B2:B3"/>
    <mergeCell ref="C2:C3"/>
    <mergeCell ref="D2:D3"/>
    <mergeCell ref="E2:E3"/>
    <mergeCell ref="F2:H2"/>
    <mergeCell ref="I2:I3"/>
    <mergeCell ref="J2:J3"/>
    <mergeCell ref="A4:A5"/>
    <mergeCell ref="F4:H4"/>
    <mergeCell ref="I4:I5"/>
    <mergeCell ref="F5:H5"/>
    <mergeCell ref="D6:D7"/>
    <mergeCell ref="E6:E7"/>
    <mergeCell ref="F6:H6"/>
    <mergeCell ref="F7:H7"/>
    <mergeCell ref="A16:A17"/>
    <mergeCell ref="J16:J17"/>
    <mergeCell ref="F9:H9"/>
    <mergeCell ref="D10:D11"/>
    <mergeCell ref="E10:E11"/>
    <mergeCell ref="F10:H10"/>
    <mergeCell ref="F11:H11"/>
    <mergeCell ref="J8:J9"/>
    <mergeCell ref="A12:A13"/>
    <mergeCell ref="J12:J13"/>
    <mergeCell ref="E14:E15"/>
    <mergeCell ref="H14:H15"/>
    <mergeCell ref="H22:H23"/>
    <mergeCell ref="N8:N13"/>
    <mergeCell ref="D18:D19"/>
    <mergeCell ref="E18:E19"/>
    <mergeCell ref="H18:H19"/>
    <mergeCell ref="A20:A21"/>
    <mergeCell ref="J20:J21"/>
    <mergeCell ref="A8:A9"/>
    <mergeCell ref="F8:H8"/>
    <mergeCell ref="I8:I9"/>
    <mergeCell ref="A29:C29"/>
    <mergeCell ref="I10:I11"/>
    <mergeCell ref="D22:D23"/>
    <mergeCell ref="E22:E23"/>
    <mergeCell ref="D14:D15"/>
    <mergeCell ref="A32:F32"/>
    <mergeCell ref="A24:A25"/>
    <mergeCell ref="J24:J25"/>
    <mergeCell ref="D26:D27"/>
    <mergeCell ref="E26:E27"/>
    <mergeCell ref="H26:H27"/>
  </mergeCells>
  <phoneticPr fontId="3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view="pageBreakPreview" zoomScale="55" zoomScaleNormal="100" zoomScaleSheetLayoutView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5" sqref="P15"/>
    </sheetView>
  </sheetViews>
  <sheetFormatPr defaultColWidth="14.375" defaultRowHeight="27.75"/>
  <cols>
    <col min="1" max="1" width="10.875" style="20" customWidth="1"/>
    <col min="2" max="2" width="16.625" style="20" customWidth="1"/>
    <col min="3" max="3" width="15.625" style="20" customWidth="1"/>
    <col min="4" max="4" width="13.25" style="20" customWidth="1"/>
    <col min="5" max="5" width="14.125" style="20" customWidth="1"/>
    <col min="6" max="6" width="13.25" style="20" customWidth="1"/>
    <col min="7" max="7" width="13.75" style="20" customWidth="1"/>
    <col min="8" max="8" width="13.375" style="20" customWidth="1"/>
    <col min="9" max="9" width="14.125" style="20" customWidth="1"/>
    <col min="10" max="14" width="14.375" style="20" customWidth="1"/>
    <col min="15" max="16384" width="14.375" style="19"/>
  </cols>
  <sheetData>
    <row r="1" spans="1:15" ht="28.5" thickBot="1">
      <c r="A1" s="377" t="str">
        <f>'111-1教科書版本表 '!A1:I1</f>
        <v>中山國小111學年度第一學期教科書版本一覽表</v>
      </c>
      <c r="B1" s="377"/>
      <c r="C1" s="377"/>
      <c r="D1" s="377"/>
      <c r="E1" s="377"/>
      <c r="F1" s="377"/>
      <c r="G1" s="377"/>
      <c r="H1" s="377"/>
      <c r="I1" s="377"/>
      <c r="J1" s="18"/>
      <c r="K1" s="18"/>
      <c r="L1" s="18"/>
      <c r="M1" s="18"/>
      <c r="N1" s="18"/>
      <c r="O1" s="18"/>
    </row>
    <row r="2" spans="1:15" ht="29.25" thickTop="1" thickBot="1">
      <c r="A2" s="378" t="s">
        <v>72</v>
      </c>
      <c r="B2" s="380" t="s">
        <v>13</v>
      </c>
      <c r="C2" s="382" t="s">
        <v>14</v>
      </c>
      <c r="D2" s="382" t="s">
        <v>2</v>
      </c>
      <c r="E2" s="382" t="s">
        <v>0</v>
      </c>
      <c r="F2" s="384" t="s">
        <v>1</v>
      </c>
      <c r="G2" s="385"/>
      <c r="H2" s="386"/>
      <c r="I2" s="382" t="s">
        <v>12</v>
      </c>
    </row>
    <row r="3" spans="1:15" ht="84" thickBot="1">
      <c r="A3" s="379"/>
      <c r="B3" s="381"/>
      <c r="C3" s="383"/>
      <c r="D3" s="383"/>
      <c r="E3" s="383"/>
      <c r="F3" s="21" t="s">
        <v>10</v>
      </c>
      <c r="G3" s="21" t="s">
        <v>11</v>
      </c>
      <c r="H3" s="22" t="s">
        <v>3</v>
      </c>
      <c r="I3" s="383"/>
    </row>
    <row r="4" spans="1:15" s="20" customFormat="1">
      <c r="A4" s="365" t="s">
        <v>4</v>
      </c>
      <c r="B4" s="66" t="str">
        <f>'111-1教科書版本表 '!B4</f>
        <v>康軒</v>
      </c>
      <c r="C4" s="66" t="str">
        <f>'111-1教科書版本表 '!C4</f>
        <v>南一</v>
      </c>
      <c r="D4" s="66" t="str">
        <f>'111-1教科書版本表 '!D4</f>
        <v>南一</v>
      </c>
      <c r="E4" s="66" t="str">
        <f>'111-1教科書版本表 '!E4</f>
        <v>真平</v>
      </c>
      <c r="F4" s="367" t="str">
        <f>'111-1教科書版本表 '!F4:H4</f>
        <v>翰林</v>
      </c>
      <c r="G4" s="368"/>
      <c r="H4" s="368"/>
      <c r="I4" s="461" t="s">
        <v>119</v>
      </c>
    </row>
    <row r="5" spans="1:15" s="20" customFormat="1" ht="28.5" thickBot="1">
      <c r="A5" s="366"/>
      <c r="B5" s="68" t="str">
        <f>'111-1教科書版本表 '!B5</f>
        <v>第一冊</v>
      </c>
      <c r="C5" s="68" t="str">
        <f>'111-1教科書版本表 '!C5</f>
        <v>第一冊</v>
      </c>
      <c r="D5" s="68" t="str">
        <f>'111-1教科書版本表 '!D5</f>
        <v>第一冊</v>
      </c>
      <c r="E5" s="68" t="str">
        <f>'111-1教科書版本表 '!E5</f>
        <v>第一冊</v>
      </c>
      <c r="F5" s="371" t="str">
        <f>'111-1教科書版本表 '!F5:H5</f>
        <v>第一冊</v>
      </c>
      <c r="G5" s="371"/>
      <c r="H5" s="371"/>
      <c r="I5" s="462"/>
    </row>
    <row r="6" spans="1:15" s="20" customFormat="1">
      <c r="A6" s="70" t="s">
        <v>15</v>
      </c>
      <c r="B6" s="71"/>
      <c r="C6" s="72"/>
      <c r="D6" s="372"/>
      <c r="E6" s="374"/>
      <c r="F6" s="368"/>
      <c r="G6" s="368"/>
      <c r="H6" s="368"/>
      <c r="I6" s="197"/>
    </row>
    <row r="7" spans="1:15" s="20" customFormat="1" ht="28.5" thickBot="1">
      <c r="A7" s="75" t="s">
        <v>16</v>
      </c>
      <c r="B7" s="76"/>
      <c r="C7" s="77"/>
      <c r="D7" s="373"/>
      <c r="E7" s="375"/>
      <c r="F7" s="376"/>
      <c r="G7" s="376"/>
      <c r="H7" s="376"/>
      <c r="I7" s="198"/>
    </row>
    <row r="8" spans="1:15" s="20" customFormat="1" ht="28.5" thickBot="1">
      <c r="A8" s="345" t="s">
        <v>5</v>
      </c>
      <c r="B8" s="78" t="str">
        <f>'111-1教科書版本表 '!B6</f>
        <v>康軒</v>
      </c>
      <c r="C8" s="78" t="str">
        <f>'111-1教科書版本表 '!C6</f>
        <v>南一</v>
      </c>
      <c r="D8" s="78" t="str">
        <f>'111-1教科書版本表 '!D6</f>
        <v>康軒</v>
      </c>
      <c r="E8" s="78" t="str">
        <f>'111-1教科書版本表 '!E6</f>
        <v>真平</v>
      </c>
      <c r="F8" s="347" t="str">
        <f>'111-1教科書版本表 '!F6:H6</f>
        <v>翰林</v>
      </c>
      <c r="G8" s="348"/>
      <c r="H8" s="349"/>
      <c r="I8" s="463" t="s">
        <v>80</v>
      </c>
    </row>
    <row r="9" spans="1:15" s="20" customFormat="1" ht="28.5" thickBot="1">
      <c r="A9" s="346"/>
      <c r="B9" s="199" t="str">
        <f>'111-1教科書版本表 '!B7</f>
        <v>第三冊</v>
      </c>
      <c r="C9" s="199" t="str">
        <f>'111-1教科書版本表 '!C7</f>
        <v>第三冊</v>
      </c>
      <c r="D9" s="199" t="str">
        <f>'111-1教科書版本表 '!D7</f>
        <v>第三冊</v>
      </c>
      <c r="E9" s="199" t="str">
        <f>'111-1教科書版本表 '!E7</f>
        <v>第三冊</v>
      </c>
      <c r="F9" s="465" t="str">
        <f>'111-1教科書版本表 '!F7:H7</f>
        <v>第三冊</v>
      </c>
      <c r="G9" s="361"/>
      <c r="H9" s="362"/>
      <c r="I9" s="464"/>
    </row>
    <row r="10" spans="1:15" s="20" customFormat="1">
      <c r="A10" s="80" t="s">
        <v>15</v>
      </c>
      <c r="B10" s="200"/>
      <c r="C10" s="201"/>
      <c r="D10" s="349"/>
      <c r="E10" s="463"/>
      <c r="F10" s="467"/>
      <c r="G10" s="467"/>
      <c r="H10" s="467"/>
      <c r="I10" s="468"/>
    </row>
    <row r="11" spans="1:15" s="20" customFormat="1" ht="28.5" thickBot="1">
      <c r="A11" s="63" t="s">
        <v>16</v>
      </c>
      <c r="B11" s="202"/>
      <c r="C11" s="203"/>
      <c r="D11" s="466"/>
      <c r="E11" s="464"/>
      <c r="F11" s="470"/>
      <c r="G11" s="470"/>
      <c r="H11" s="470"/>
      <c r="I11" s="469"/>
      <c r="K11" s="24"/>
    </row>
    <row r="12" spans="1:15" s="20" customFormat="1">
      <c r="A12" s="341" t="s">
        <v>6</v>
      </c>
      <c r="B12" s="115" t="str">
        <f>'111-1教科書版本表 '!B8</f>
        <v>翰林</v>
      </c>
      <c r="C12" s="115" t="str">
        <f>'111-1教科書版本表 '!C8</f>
        <v>南一</v>
      </c>
      <c r="D12" s="115" t="str">
        <f>'111-1教科書版本表 '!D8</f>
        <v>南一</v>
      </c>
      <c r="E12" s="115" t="str">
        <f>'111-1教科書版本表 '!E8</f>
        <v>真平</v>
      </c>
      <c r="F12" s="115" t="str">
        <f>'111-1教科書版本表 '!F8</f>
        <v>翰林</v>
      </c>
      <c r="G12" s="115" t="str">
        <f>'111-1教科書版本表 '!G8</f>
        <v>康軒</v>
      </c>
      <c r="H12" s="115" t="str">
        <f>'111-1教科書版本表 '!H8</f>
        <v>翰林</v>
      </c>
      <c r="I12" s="115" t="str">
        <f>'111-1教科書版本表 '!I8</f>
        <v>翰林</v>
      </c>
    </row>
    <row r="13" spans="1:15" s="20" customFormat="1" ht="28.5" thickBot="1">
      <c r="A13" s="342"/>
      <c r="B13" s="116" t="str">
        <f>'111-1教科書版本表 '!B9</f>
        <v>第五冊</v>
      </c>
      <c r="C13" s="116" t="str">
        <f>'111-1教科書版本表 '!C9</f>
        <v>第五冊</v>
      </c>
      <c r="D13" s="116" t="str">
        <f>'111-1教科書版本表 '!D9</f>
        <v>第五冊</v>
      </c>
      <c r="E13" s="116" t="str">
        <f>'111-1教科書版本表 '!E9</f>
        <v>第五冊</v>
      </c>
      <c r="F13" s="116" t="str">
        <f>'111-1教科書版本表 '!F9</f>
        <v>第一冊</v>
      </c>
      <c r="G13" s="116" t="str">
        <f>'111-1教科書版本表 '!G9</f>
        <v>第一冊</v>
      </c>
      <c r="H13" s="116" t="str">
        <f>'111-1教科書版本表 '!H9</f>
        <v>第一冊</v>
      </c>
      <c r="I13" s="116" t="str">
        <f>'111-1教科書版本表 '!I9</f>
        <v>第一冊</v>
      </c>
    </row>
    <row r="14" spans="1:15" s="20" customFormat="1">
      <c r="A14" s="117" t="s">
        <v>15</v>
      </c>
      <c r="B14" s="118"/>
      <c r="C14" s="119"/>
      <c r="D14" s="327"/>
      <c r="E14" s="327"/>
      <c r="F14" s="119"/>
      <c r="G14" s="119"/>
      <c r="H14" s="327"/>
      <c r="I14" s="120"/>
    </row>
    <row r="15" spans="1:15" s="20" customFormat="1" ht="28.5" thickBot="1">
      <c r="A15" s="122" t="s">
        <v>16</v>
      </c>
      <c r="B15" s="120"/>
      <c r="C15" s="123"/>
      <c r="D15" s="328"/>
      <c r="E15" s="328"/>
      <c r="F15" s="123"/>
      <c r="G15" s="204"/>
      <c r="H15" s="328"/>
      <c r="I15" s="123"/>
    </row>
    <row r="16" spans="1:15" s="20" customFormat="1">
      <c r="A16" s="320" t="s">
        <v>7</v>
      </c>
      <c r="B16" s="96" t="str">
        <f>'111-1教科書版本表 '!B10</f>
        <v>翰林</v>
      </c>
      <c r="C16" s="96" t="str">
        <f>'111-1教科書版本表 '!C10</f>
        <v>南一</v>
      </c>
      <c r="D16" s="96" t="str">
        <f>'111-1教科書版本表 '!D10</f>
        <v>南一</v>
      </c>
      <c r="E16" s="96" t="str">
        <f>'111-1教科書版本表 '!E10</f>
        <v>真平</v>
      </c>
      <c r="F16" s="96" t="str">
        <f>'111-1教科書版本表 '!F10</f>
        <v>康軒</v>
      </c>
      <c r="G16" s="96" t="str">
        <f>'111-1教科書版本表 '!G10</f>
        <v>康軒</v>
      </c>
      <c r="H16" s="96" t="str">
        <f>'111-1教科書版本表 '!H10</f>
        <v>康軒</v>
      </c>
      <c r="I16" s="96" t="str">
        <f>'111-1教科書版本表 '!I10</f>
        <v>翰林</v>
      </c>
    </row>
    <row r="17" spans="1:15" s="20" customFormat="1" ht="28.5" thickBot="1">
      <c r="A17" s="473"/>
      <c r="B17" s="97" t="str">
        <f>'111-1教科書版本表 '!B11</f>
        <v>第七冊</v>
      </c>
      <c r="C17" s="97" t="str">
        <f>'111-1教科書版本表 '!C11</f>
        <v>第七冊</v>
      </c>
      <c r="D17" s="97" t="str">
        <f>'111-1教科書版本表 '!D11</f>
        <v>第七冊</v>
      </c>
      <c r="E17" s="97" t="str">
        <f>'111-1教科書版本表 '!E11</f>
        <v>第七冊</v>
      </c>
      <c r="F17" s="97" t="str">
        <f>'111-1教科書版本表 '!F11</f>
        <v>第三冊</v>
      </c>
      <c r="G17" s="97" t="str">
        <f>'111-1教科書版本表 '!G11</f>
        <v>第三冊</v>
      </c>
      <c r="H17" s="97" t="str">
        <f>'111-1教科書版本表 '!H11</f>
        <v>第三冊</v>
      </c>
      <c r="I17" s="97" t="str">
        <f>'111-1教科書版本表 '!I11</f>
        <v>第三冊</v>
      </c>
    </row>
    <row r="18" spans="1:15" s="20" customFormat="1">
      <c r="A18" s="98" t="s">
        <v>15</v>
      </c>
      <c r="B18" s="99"/>
      <c r="C18" s="100"/>
      <c r="D18" s="324"/>
      <c r="E18" s="324"/>
      <c r="F18" s="100"/>
      <c r="G18" s="100"/>
      <c r="H18" s="324"/>
      <c r="I18" s="101"/>
    </row>
    <row r="19" spans="1:15" s="20" customFormat="1" ht="28.5" thickBot="1">
      <c r="A19" s="102" t="s">
        <v>16</v>
      </c>
      <c r="B19" s="101"/>
      <c r="C19" s="103"/>
      <c r="D19" s="325"/>
      <c r="E19" s="325"/>
      <c r="F19" s="101"/>
      <c r="G19" s="101"/>
      <c r="H19" s="325"/>
      <c r="I19" s="101"/>
    </row>
    <row r="20" spans="1:15" s="20" customFormat="1" ht="83.25">
      <c r="A20" s="477" t="s">
        <v>8</v>
      </c>
      <c r="B20" s="104" t="str">
        <f>'111-1教科書版本表 '!B12</f>
        <v>翰林</v>
      </c>
      <c r="C20" s="104" t="str">
        <f>'111-1教科書版本表 '!C12</f>
        <v>南一</v>
      </c>
      <c r="D20" s="104" t="str">
        <f>'111-1教科書版本表 '!D12</f>
        <v>南一</v>
      </c>
      <c r="E20" s="104" t="str">
        <f>'111-1教科書版本表 '!E12</f>
        <v>真平</v>
      </c>
      <c r="F20" s="104" t="str">
        <f>'111-1教科書版本表 '!F12</f>
        <v>康軒</v>
      </c>
      <c r="G20" s="104" t="str">
        <f>'111-1教科書版本表 '!G12</f>
        <v>康軒</v>
      </c>
      <c r="H20" s="104" t="str">
        <f>'111-1教科書版本表 '!H12</f>
        <v>翰林</v>
      </c>
      <c r="I20" s="104" t="str">
        <f>'111-1教科書版本表 '!I12</f>
        <v>康軒
Follow Me</v>
      </c>
    </row>
    <row r="21" spans="1:15" s="20" customFormat="1" ht="28.5" thickBot="1">
      <c r="A21" s="478"/>
      <c r="B21" s="105" t="str">
        <f>'111-1教科書版本表 '!B13</f>
        <v>第九冊</v>
      </c>
      <c r="C21" s="105" t="str">
        <f>'111-1教科書版本表 '!C13</f>
        <v>第九冊</v>
      </c>
      <c r="D21" s="105" t="str">
        <f>'111-1教科書版本表 '!D13</f>
        <v>第九冊</v>
      </c>
      <c r="E21" s="105" t="str">
        <f>'111-1教科書版本表 '!E13</f>
        <v>第九冊</v>
      </c>
      <c r="F21" s="105" t="str">
        <f>'111-1教科書版本表 '!F13</f>
        <v>第五冊</v>
      </c>
      <c r="G21" s="105" t="str">
        <f>'111-1教科書版本表 '!G13</f>
        <v>第五冊</v>
      </c>
      <c r="H21" s="105" t="str">
        <f>'111-1教科書版本表 '!H13</f>
        <v>第五冊</v>
      </c>
      <c r="I21" s="105" t="str">
        <f>'111-1教科書版本表 '!I13</f>
        <v>第五冊</v>
      </c>
    </row>
    <row r="22" spans="1:15" s="20" customFormat="1">
      <c r="A22" s="106" t="s">
        <v>15</v>
      </c>
      <c r="B22" s="205"/>
      <c r="C22" s="205"/>
      <c r="D22" s="471"/>
      <c r="E22" s="471"/>
      <c r="F22" s="205"/>
      <c r="G22" s="205"/>
      <c r="H22" s="471"/>
      <c r="I22" s="206"/>
    </row>
    <row r="23" spans="1:15" s="20" customFormat="1" ht="28.5" thickBot="1">
      <c r="A23" s="107" t="s">
        <v>16</v>
      </c>
      <c r="B23" s="207"/>
      <c r="C23" s="207"/>
      <c r="D23" s="472"/>
      <c r="E23" s="472"/>
      <c r="F23" s="207"/>
      <c r="G23" s="207"/>
      <c r="H23" s="472"/>
      <c r="I23" s="208"/>
    </row>
    <row r="24" spans="1:15" s="20" customFormat="1" ht="83.25">
      <c r="A24" s="329" t="s">
        <v>9</v>
      </c>
      <c r="B24" s="64" t="str">
        <f>'111-1教科書版本表 '!B14</f>
        <v>翰林</v>
      </c>
      <c r="C24" s="64" t="str">
        <f>'111-1教科書版本表 '!C14</f>
        <v>南一</v>
      </c>
      <c r="D24" s="64" t="str">
        <f>'111-1教科書版本表 '!D14</f>
        <v>南一</v>
      </c>
      <c r="E24" s="64" t="str">
        <f>'111-1教科書版本表 '!E14</f>
        <v>真平</v>
      </c>
      <c r="F24" s="64" t="str">
        <f>'111-1教科書版本表 '!F14</f>
        <v>康軒</v>
      </c>
      <c r="G24" s="64" t="str">
        <f>'111-1教科書版本表 '!G14</f>
        <v>康軒</v>
      </c>
      <c r="H24" s="64" t="str">
        <f>'111-1教科書版本表 '!H14</f>
        <v>翰林</v>
      </c>
      <c r="I24" s="64" t="str">
        <f>'111-1教科書版本表 '!I14</f>
        <v>康軒
Follow Me</v>
      </c>
    </row>
    <row r="25" spans="1:15" s="20" customFormat="1" ht="56.25" thickBot="1">
      <c r="A25" s="474"/>
      <c r="B25" s="209" t="str">
        <f>'111-1教科書版本表 '!B15</f>
        <v>第十一冊</v>
      </c>
      <c r="C25" s="209" t="str">
        <f>'111-1教科書版本表 '!C15</f>
        <v>第十一冊</v>
      </c>
      <c r="D25" s="209" t="str">
        <f>'111-1教科書版本表 '!D15</f>
        <v>第十一冊</v>
      </c>
      <c r="E25" s="209" t="str">
        <f>'111-1教科書版本表 '!E15</f>
        <v>第十一冊</v>
      </c>
      <c r="F25" s="209" t="str">
        <f>'111-1教科書版本表 '!F15</f>
        <v>第七冊</v>
      </c>
      <c r="G25" s="209" t="str">
        <f>'111-1教科書版本表 '!G15</f>
        <v>第七冊</v>
      </c>
      <c r="H25" s="209" t="str">
        <f>'111-1教科書版本表 '!H15</f>
        <v>第七冊</v>
      </c>
      <c r="I25" s="209" t="str">
        <f>'111-1教科書版本表 '!I15</f>
        <v>第七冊</v>
      </c>
    </row>
    <row r="26" spans="1:15" s="20" customFormat="1" ht="28.5" thickBot="1">
      <c r="A26" s="109" t="s">
        <v>15</v>
      </c>
      <c r="B26" s="110"/>
      <c r="C26" s="111"/>
      <c r="D26" s="475"/>
      <c r="E26" s="475"/>
      <c r="F26" s="111"/>
      <c r="G26" s="111"/>
      <c r="H26" s="475"/>
      <c r="I26" s="210"/>
    </row>
    <row r="27" spans="1:15" s="20" customFormat="1" ht="28.5" thickBot="1">
      <c r="A27" s="211" t="s">
        <v>16</v>
      </c>
      <c r="B27" s="212"/>
      <c r="C27" s="213"/>
      <c r="D27" s="476"/>
      <c r="E27" s="476"/>
      <c r="F27" s="114"/>
      <c r="G27" s="114"/>
      <c r="H27" s="476"/>
      <c r="I27" s="210"/>
    </row>
    <row r="28" spans="1:15">
      <c r="A28" s="23"/>
    </row>
    <row r="29" spans="1:15" s="20" customFormat="1">
      <c r="A29" s="326"/>
      <c r="B29" s="326"/>
      <c r="C29" s="326"/>
      <c r="D29" s="326"/>
      <c r="E29" s="326"/>
      <c r="F29" s="326"/>
      <c r="G29" s="326"/>
      <c r="H29" s="326"/>
      <c r="I29" s="326"/>
      <c r="O29" s="19"/>
    </row>
  </sheetData>
  <mergeCells count="42">
    <mergeCell ref="A24:A25"/>
    <mergeCell ref="D26:D27"/>
    <mergeCell ref="E26:E27"/>
    <mergeCell ref="H26:H27"/>
    <mergeCell ref="A29:I29"/>
    <mergeCell ref="D18:D19"/>
    <mergeCell ref="E18:E19"/>
    <mergeCell ref="H18:H19"/>
    <mergeCell ref="A20:A21"/>
    <mergeCell ref="D22:D23"/>
    <mergeCell ref="E22:E23"/>
    <mergeCell ref="H22:H23"/>
    <mergeCell ref="A12:A13"/>
    <mergeCell ref="D14:D15"/>
    <mergeCell ref="E14:E15"/>
    <mergeCell ref="H14:H15"/>
    <mergeCell ref="A16:A17"/>
    <mergeCell ref="A8:A9"/>
    <mergeCell ref="F8:H8"/>
    <mergeCell ref="I8:I9"/>
    <mergeCell ref="F9:H9"/>
    <mergeCell ref="D10:D11"/>
    <mergeCell ref="E10:E11"/>
    <mergeCell ref="F10:H10"/>
    <mergeCell ref="I10:I11"/>
    <mergeCell ref="F11:H11"/>
    <mergeCell ref="A4:A5"/>
    <mergeCell ref="F4:H4"/>
    <mergeCell ref="I4:I5"/>
    <mergeCell ref="F5:H5"/>
    <mergeCell ref="D6:D7"/>
    <mergeCell ref="E6:E7"/>
    <mergeCell ref="F6:H6"/>
    <mergeCell ref="F7:H7"/>
    <mergeCell ref="A1:I1"/>
    <mergeCell ref="A2:A3"/>
    <mergeCell ref="B2:B3"/>
    <mergeCell ref="C2:C3"/>
    <mergeCell ref="D2:D3"/>
    <mergeCell ref="E2:E3"/>
    <mergeCell ref="F2:H2"/>
    <mergeCell ref="I2:I3"/>
  </mergeCells>
  <phoneticPr fontId="3" type="noConversion"/>
  <pageMargins left="0.7" right="0.7" top="0.75" bottom="0.75" header="0.3" footer="0.3"/>
  <pageSetup paperSize="9" scale="69" fitToHeight="0" orientation="portrait" r:id="rId1"/>
  <colBreaks count="1" manualBreakCount="1">
    <brk id="9" max="2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>
      <selection activeCell="A3" sqref="A3"/>
    </sheetView>
  </sheetViews>
  <sheetFormatPr defaultRowHeight="16.5"/>
  <cols>
    <col min="2" max="2" width="13.875" bestFit="1" customWidth="1"/>
    <col min="4" max="4" width="0.375" customWidth="1"/>
    <col min="5" max="5" width="6" bestFit="1" customWidth="1"/>
    <col min="6" max="6" width="13.875" bestFit="1" customWidth="1"/>
    <col min="8" max="8" width="0.625" customWidth="1"/>
    <col min="10" max="10" width="13.875" bestFit="1" customWidth="1"/>
    <col min="12" max="12" width="0.5" customWidth="1"/>
    <col min="15" max="15" width="1" customWidth="1"/>
    <col min="17" max="17" width="13.875" bestFit="1" customWidth="1"/>
    <col min="19" max="19" width="0.875" customWidth="1"/>
    <col min="21" max="21" width="13.875" bestFit="1" customWidth="1"/>
  </cols>
  <sheetData>
    <row r="1" spans="1:22">
      <c r="A1" s="479" t="s">
        <v>18</v>
      </c>
      <c r="B1" s="479"/>
      <c r="C1" s="479"/>
      <c r="D1" s="11"/>
      <c r="E1" s="479" t="s">
        <v>29</v>
      </c>
      <c r="F1" s="479"/>
      <c r="G1" s="479"/>
      <c r="H1" s="11"/>
      <c r="I1" s="479" t="s">
        <v>19</v>
      </c>
      <c r="J1" s="479"/>
      <c r="K1" s="479"/>
      <c r="L1" s="11"/>
      <c r="M1" s="479" t="s">
        <v>30</v>
      </c>
      <c r="N1" s="479"/>
      <c r="O1" s="11"/>
      <c r="P1" s="480" t="s">
        <v>47</v>
      </c>
      <c r="Q1" s="480"/>
      <c r="R1" s="480"/>
      <c r="S1" s="11"/>
      <c r="T1" s="481" t="s">
        <v>31</v>
      </c>
      <c r="U1" s="481"/>
      <c r="V1" s="481"/>
    </row>
    <row r="2" spans="1:22">
      <c r="A2" s="12" t="s">
        <v>23</v>
      </c>
      <c r="B2" s="12" t="s">
        <v>32</v>
      </c>
      <c r="C2" s="12" t="s">
        <v>33</v>
      </c>
      <c r="D2" s="13"/>
      <c r="E2" s="12" t="s">
        <v>21</v>
      </c>
      <c r="F2" s="12" t="s">
        <v>24</v>
      </c>
      <c r="G2" s="12" t="s">
        <v>20</v>
      </c>
      <c r="H2" s="13"/>
      <c r="I2" s="12" t="s">
        <v>34</v>
      </c>
      <c r="J2" s="12" t="s">
        <v>24</v>
      </c>
      <c r="K2" s="12" t="s">
        <v>22</v>
      </c>
      <c r="L2" s="13"/>
      <c r="M2" s="12" t="s">
        <v>34</v>
      </c>
      <c r="N2" s="12" t="s">
        <v>33</v>
      </c>
      <c r="O2" s="13"/>
      <c r="P2" s="12" t="s">
        <v>23</v>
      </c>
      <c r="Q2" s="12" t="s">
        <v>24</v>
      </c>
      <c r="R2" s="12" t="s">
        <v>35</v>
      </c>
      <c r="S2" s="13"/>
      <c r="T2" s="12" t="s">
        <v>21</v>
      </c>
      <c r="U2" s="12" t="s">
        <v>36</v>
      </c>
      <c r="V2" s="12" t="s">
        <v>33</v>
      </c>
    </row>
    <row r="3" spans="1:22">
      <c r="A3" s="14" t="s">
        <v>25</v>
      </c>
      <c r="B3" s="14" t="s">
        <v>52</v>
      </c>
      <c r="C3" s="14">
        <v>2</v>
      </c>
      <c r="D3" s="13"/>
      <c r="E3" s="14" t="s">
        <v>25</v>
      </c>
      <c r="F3" s="14" t="s">
        <v>42</v>
      </c>
      <c r="G3" s="14">
        <v>1</v>
      </c>
      <c r="H3" s="13"/>
      <c r="I3" s="14" t="s">
        <v>28</v>
      </c>
      <c r="J3" s="14" t="s">
        <v>44</v>
      </c>
      <c r="K3" s="14">
        <v>1</v>
      </c>
      <c r="L3" s="13"/>
      <c r="M3" s="14"/>
      <c r="N3" s="14"/>
      <c r="O3" s="13"/>
      <c r="P3" s="14"/>
      <c r="Q3" s="14"/>
      <c r="R3" s="14"/>
      <c r="S3" s="13"/>
      <c r="T3" s="14" t="s">
        <v>50</v>
      </c>
      <c r="U3" s="14" t="s">
        <v>51</v>
      </c>
      <c r="V3" s="14">
        <v>1</v>
      </c>
    </row>
    <row r="4" spans="1:22">
      <c r="A4" s="14" t="s">
        <v>54</v>
      </c>
      <c r="B4" s="14" t="s">
        <v>44</v>
      </c>
      <c r="C4" s="14">
        <v>1</v>
      </c>
      <c r="D4" s="13"/>
      <c r="E4" s="14"/>
      <c r="F4" s="14" t="s">
        <v>41</v>
      </c>
      <c r="G4" s="14">
        <v>1</v>
      </c>
      <c r="H4" s="13"/>
      <c r="I4" s="14" t="s">
        <v>46</v>
      </c>
      <c r="J4" s="14" t="s">
        <v>44</v>
      </c>
      <c r="K4" s="14">
        <v>1</v>
      </c>
      <c r="L4" s="13"/>
      <c r="M4" s="14"/>
      <c r="N4" s="14"/>
      <c r="O4" s="13"/>
      <c r="Q4" s="14"/>
      <c r="R4" s="14"/>
      <c r="S4" s="13"/>
      <c r="T4" s="14"/>
      <c r="U4" s="14"/>
      <c r="V4" s="14"/>
    </row>
    <row r="5" spans="1:22">
      <c r="A5" s="14" t="s">
        <v>45</v>
      </c>
      <c r="B5" s="14" t="s">
        <v>39</v>
      </c>
      <c r="C5" s="14">
        <v>1</v>
      </c>
      <c r="D5" s="13"/>
      <c r="E5" s="14" t="s">
        <v>26</v>
      </c>
      <c r="F5" s="14" t="s">
        <v>38</v>
      </c>
      <c r="G5" s="17">
        <v>1</v>
      </c>
      <c r="H5" s="13"/>
      <c r="I5" s="14"/>
      <c r="J5" s="14"/>
      <c r="K5" s="14"/>
      <c r="L5" s="13"/>
      <c r="M5" s="14"/>
      <c r="N5" s="14"/>
      <c r="O5" s="13"/>
      <c r="P5" s="14"/>
      <c r="Q5" s="14"/>
      <c r="R5" s="14"/>
      <c r="S5" s="13"/>
      <c r="T5" s="14"/>
      <c r="U5" s="14"/>
      <c r="V5" s="14"/>
    </row>
    <row r="6" spans="1:22">
      <c r="A6" s="14"/>
      <c r="B6" s="14" t="s">
        <v>40</v>
      </c>
      <c r="C6" s="14">
        <v>1</v>
      </c>
      <c r="D6" s="13"/>
      <c r="E6" s="14" t="s">
        <v>27</v>
      </c>
      <c r="F6" s="14" t="s">
        <v>37</v>
      </c>
      <c r="G6" s="14">
        <v>2</v>
      </c>
      <c r="H6" s="13"/>
      <c r="I6" s="14"/>
      <c r="J6" s="14"/>
      <c r="K6" s="14"/>
      <c r="L6" s="13"/>
      <c r="M6" s="14"/>
      <c r="N6" s="14"/>
      <c r="O6" s="13"/>
      <c r="P6" s="14"/>
      <c r="Q6" s="14"/>
      <c r="R6" s="14"/>
      <c r="S6" s="13"/>
      <c r="T6" s="14"/>
      <c r="U6" s="14"/>
      <c r="V6" s="14"/>
    </row>
    <row r="7" spans="1:22">
      <c r="A7" s="14"/>
      <c r="B7" s="14" t="s">
        <v>44</v>
      </c>
      <c r="C7" s="14">
        <v>1</v>
      </c>
      <c r="D7" s="13"/>
      <c r="E7" s="14" t="s">
        <v>53</v>
      </c>
      <c r="F7" s="14" t="s">
        <v>37</v>
      </c>
      <c r="G7" s="14">
        <v>5</v>
      </c>
      <c r="H7" s="13"/>
      <c r="I7" s="14"/>
      <c r="J7" s="14"/>
      <c r="K7" s="14"/>
      <c r="L7" s="13"/>
      <c r="M7" s="14"/>
      <c r="N7" s="14"/>
      <c r="O7" s="13"/>
      <c r="P7" s="14"/>
      <c r="Q7" s="14"/>
      <c r="R7" s="14"/>
      <c r="S7" s="13"/>
      <c r="T7" s="14"/>
      <c r="U7" s="14"/>
      <c r="V7" s="14"/>
    </row>
    <row r="8" spans="1:22">
      <c r="A8" s="14" t="s">
        <v>28</v>
      </c>
      <c r="B8" s="14" t="s">
        <v>40</v>
      </c>
      <c r="C8" s="14">
        <v>1</v>
      </c>
      <c r="D8" s="13"/>
      <c r="E8" s="14"/>
      <c r="F8" s="14" t="s">
        <v>43</v>
      </c>
      <c r="G8" s="14">
        <v>4</v>
      </c>
      <c r="H8" s="13"/>
      <c r="I8" s="14"/>
      <c r="J8" s="14"/>
      <c r="K8" s="14"/>
      <c r="L8" s="13"/>
      <c r="M8" s="14"/>
      <c r="N8" s="14"/>
      <c r="O8" s="13"/>
      <c r="P8" s="14"/>
      <c r="Q8" s="14"/>
      <c r="R8" s="14"/>
      <c r="S8" s="13"/>
      <c r="T8" s="14"/>
      <c r="U8" s="14"/>
      <c r="V8" s="14"/>
    </row>
    <row r="9" spans="1:22">
      <c r="A9" s="14"/>
      <c r="B9" s="14"/>
      <c r="C9" s="14"/>
      <c r="D9" s="13"/>
      <c r="E9" s="14" t="s">
        <v>28</v>
      </c>
      <c r="F9" s="14" t="s">
        <v>37</v>
      </c>
      <c r="G9" s="14">
        <v>1</v>
      </c>
      <c r="H9" s="13"/>
      <c r="I9" s="14"/>
      <c r="J9" s="14"/>
      <c r="K9" s="14"/>
      <c r="L9" s="13"/>
      <c r="M9" s="14"/>
      <c r="N9" s="14"/>
      <c r="O9" s="13"/>
      <c r="P9" s="14"/>
      <c r="Q9" s="14"/>
      <c r="R9" s="14"/>
      <c r="S9" s="13"/>
      <c r="T9" s="14"/>
      <c r="U9" s="14"/>
      <c r="V9" s="14"/>
    </row>
    <row r="10" spans="1:22">
      <c r="A10" s="14"/>
      <c r="B10" s="14"/>
      <c r="C10" s="14"/>
      <c r="D10" s="13"/>
      <c r="E10" s="14" t="s">
        <v>46</v>
      </c>
      <c r="F10" s="14" t="s">
        <v>43</v>
      </c>
      <c r="G10" s="14">
        <v>4</v>
      </c>
      <c r="H10" s="13"/>
      <c r="I10" s="14"/>
      <c r="J10" s="14"/>
      <c r="K10" s="14"/>
      <c r="L10" s="13"/>
      <c r="M10" s="14"/>
      <c r="N10" s="14"/>
      <c r="O10" s="13"/>
      <c r="P10" s="14"/>
      <c r="Q10" s="14"/>
      <c r="R10" s="14"/>
      <c r="S10" s="13"/>
      <c r="T10" s="14"/>
      <c r="U10" s="14"/>
      <c r="V10" s="14"/>
    </row>
    <row r="11" spans="1:22">
      <c r="A11" s="14"/>
      <c r="B11" s="14"/>
      <c r="C11" s="14"/>
      <c r="D11" s="13"/>
      <c r="E11" s="14"/>
      <c r="F11" s="14"/>
      <c r="G11" s="14"/>
      <c r="H11" s="13"/>
      <c r="I11" s="14"/>
      <c r="J11" s="14"/>
      <c r="K11" s="14"/>
      <c r="L11" s="13"/>
      <c r="M11" s="14"/>
      <c r="N11" s="14"/>
      <c r="O11" s="13"/>
      <c r="P11" s="14"/>
      <c r="Q11" s="14"/>
      <c r="R11" s="14"/>
      <c r="S11" s="13"/>
      <c r="T11" s="14"/>
      <c r="U11" s="14"/>
      <c r="V11" s="14"/>
    </row>
    <row r="12" spans="1:22">
      <c r="A12" s="14"/>
      <c r="B12" s="14"/>
      <c r="C12" s="14"/>
      <c r="D12" s="13"/>
      <c r="E12" s="14"/>
      <c r="F12" s="14"/>
      <c r="G12" s="14"/>
      <c r="H12" s="13"/>
      <c r="I12" s="14"/>
      <c r="J12" s="14"/>
      <c r="K12" s="14"/>
      <c r="L12" s="13"/>
      <c r="M12" s="14"/>
      <c r="N12" s="14"/>
      <c r="O12" s="13"/>
      <c r="P12" s="14"/>
      <c r="Q12" s="14"/>
      <c r="R12" s="14"/>
      <c r="S12" s="13"/>
      <c r="T12" s="14"/>
      <c r="U12" s="14"/>
      <c r="V12" s="14"/>
    </row>
    <row r="13" spans="1:22">
      <c r="A13" s="14"/>
      <c r="B13" s="14"/>
      <c r="C13" s="14"/>
      <c r="D13" s="13"/>
      <c r="E13" s="14"/>
      <c r="F13" s="14"/>
      <c r="G13" s="14"/>
      <c r="H13" s="13"/>
      <c r="I13" s="14"/>
      <c r="J13" s="14"/>
      <c r="K13" s="14"/>
      <c r="L13" s="13"/>
      <c r="M13" s="14"/>
      <c r="N13" s="14"/>
      <c r="O13" s="13"/>
      <c r="P13" s="14"/>
      <c r="Q13" s="14"/>
      <c r="R13" s="14"/>
      <c r="S13" s="13"/>
      <c r="T13" s="14"/>
      <c r="U13" s="14"/>
      <c r="V13" s="14"/>
    </row>
    <row r="14" spans="1:22">
      <c r="A14" s="14"/>
      <c r="B14" s="14"/>
      <c r="C14" s="14"/>
      <c r="D14" s="13"/>
      <c r="E14" s="14"/>
      <c r="F14" s="14"/>
      <c r="G14" s="14"/>
      <c r="H14" s="13"/>
      <c r="I14" s="14"/>
      <c r="L14" s="13"/>
      <c r="M14" s="14"/>
      <c r="N14" s="14"/>
      <c r="O14" s="13"/>
      <c r="P14" s="14"/>
      <c r="Q14" s="14"/>
      <c r="R14" s="14"/>
      <c r="S14" s="13"/>
      <c r="T14" s="14"/>
      <c r="U14" s="14"/>
      <c r="V14" s="14"/>
    </row>
    <row r="15" spans="1:22">
      <c r="A15" s="14"/>
      <c r="B15" s="14"/>
      <c r="C15" s="14"/>
      <c r="D15" s="13"/>
      <c r="E15" s="14"/>
      <c r="F15" s="14"/>
      <c r="G15" s="14"/>
      <c r="H15" s="13"/>
      <c r="L15" s="13"/>
      <c r="M15" s="14"/>
      <c r="N15" s="14"/>
      <c r="O15" s="13"/>
      <c r="P15" s="14"/>
      <c r="Q15" s="14"/>
      <c r="R15" s="14"/>
      <c r="S15" s="13"/>
      <c r="T15" s="14"/>
      <c r="U15" s="14"/>
      <c r="V15" s="14"/>
    </row>
    <row r="16" spans="1:22">
      <c r="A16" s="14"/>
      <c r="B16" s="14"/>
      <c r="C16" s="14"/>
      <c r="D16" s="13"/>
      <c r="E16" s="14"/>
      <c r="F16" s="14"/>
      <c r="G16" s="14"/>
      <c r="H16" s="13"/>
      <c r="L16" s="13"/>
      <c r="M16" s="14"/>
      <c r="N16" s="14"/>
      <c r="O16" s="13"/>
      <c r="P16" s="14"/>
      <c r="Q16" s="14"/>
      <c r="R16" s="14"/>
      <c r="S16" s="13"/>
      <c r="T16" s="14"/>
      <c r="U16" s="14"/>
      <c r="V16" s="14"/>
    </row>
    <row r="17" spans="1:22">
      <c r="A17" s="14"/>
      <c r="B17" s="14"/>
      <c r="C17" s="14"/>
      <c r="D17" s="13"/>
      <c r="E17" s="14"/>
      <c r="F17" s="14"/>
      <c r="G17" s="14"/>
      <c r="H17" s="13"/>
      <c r="L17" s="13"/>
      <c r="M17" s="14"/>
      <c r="N17" s="14"/>
      <c r="O17" s="13"/>
      <c r="P17" s="14"/>
      <c r="Q17" s="14"/>
      <c r="R17" s="14"/>
      <c r="S17" s="13"/>
      <c r="T17" s="14"/>
      <c r="U17" s="14"/>
      <c r="V17" s="14"/>
    </row>
    <row r="18" spans="1:22">
      <c r="A18" s="14"/>
      <c r="B18" s="14"/>
      <c r="C18" s="14"/>
      <c r="D18" s="13"/>
      <c r="E18" s="14"/>
      <c r="F18" s="14"/>
      <c r="G18" s="14"/>
      <c r="H18" s="13"/>
      <c r="L18" s="13"/>
      <c r="M18" s="14"/>
      <c r="N18" s="14"/>
      <c r="O18" s="13"/>
      <c r="P18" s="14"/>
      <c r="Q18" s="14"/>
      <c r="R18" s="14"/>
      <c r="S18" s="13"/>
      <c r="T18" s="14"/>
      <c r="U18" s="14"/>
      <c r="V18" s="14"/>
    </row>
    <row r="19" spans="1:22">
      <c r="D19" s="11"/>
      <c r="H19" s="11"/>
      <c r="L19" s="11"/>
      <c r="O19" s="11"/>
      <c r="S19" s="11"/>
    </row>
    <row r="20" spans="1:22">
      <c r="D20" s="11"/>
      <c r="H20" s="11"/>
      <c r="L20" s="11"/>
      <c r="O20" s="11"/>
      <c r="S20" s="11"/>
    </row>
    <row r="21" spans="1:22">
      <c r="D21" s="11"/>
      <c r="H21" s="11"/>
      <c r="L21" s="11"/>
      <c r="O21" s="11"/>
      <c r="S21" s="11"/>
    </row>
    <row r="22" spans="1:22">
      <c r="D22" s="11"/>
      <c r="H22" s="11"/>
      <c r="L22" s="11"/>
      <c r="O22" s="11"/>
      <c r="S22" s="11"/>
    </row>
    <row r="23" spans="1:22">
      <c r="D23" s="11"/>
      <c r="H23" s="11"/>
      <c r="L23" s="11"/>
      <c r="O23" s="11"/>
      <c r="S23" s="11"/>
    </row>
    <row r="24" spans="1:22">
      <c r="D24" s="11"/>
      <c r="H24" s="11"/>
      <c r="L24" s="11"/>
      <c r="O24" s="11"/>
      <c r="S24" s="11"/>
    </row>
    <row r="25" spans="1:22">
      <c r="D25" s="11"/>
      <c r="H25" s="11"/>
      <c r="L25" s="11"/>
      <c r="O25" s="11"/>
      <c r="S25" s="11"/>
    </row>
    <row r="26" spans="1:22">
      <c r="D26" s="11"/>
      <c r="H26" s="11"/>
      <c r="L26" s="11"/>
      <c r="O26" s="11"/>
      <c r="S26" s="11"/>
    </row>
    <row r="27" spans="1:22">
      <c r="D27" s="11"/>
      <c r="H27" s="11"/>
      <c r="L27" s="11"/>
      <c r="O27" s="11"/>
      <c r="S27" s="11"/>
    </row>
    <row r="28" spans="1:22">
      <c r="D28" s="11"/>
      <c r="H28" s="11"/>
      <c r="L28" s="11"/>
      <c r="O28" s="11"/>
      <c r="S28" s="11"/>
    </row>
    <row r="29" spans="1:22">
      <c r="D29" s="11"/>
      <c r="H29" s="11"/>
      <c r="L29" s="11"/>
      <c r="O29" s="11"/>
      <c r="S29" s="11"/>
    </row>
    <row r="30" spans="1:22">
      <c r="D30" s="11"/>
      <c r="H30" s="11"/>
      <c r="L30" s="11"/>
      <c r="O30" s="11"/>
      <c r="S30" s="11"/>
    </row>
  </sheetData>
  <mergeCells count="6">
    <mergeCell ref="A1:C1"/>
    <mergeCell ref="E1:G1"/>
    <mergeCell ref="I1:K1"/>
    <mergeCell ref="M1:N1"/>
    <mergeCell ref="P1:R1"/>
    <mergeCell ref="T1:V1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opLeftCell="K1" zoomScale="145" zoomScaleNormal="145" workbookViewId="0">
      <selection activeCell="P8" sqref="P8"/>
    </sheetView>
  </sheetViews>
  <sheetFormatPr defaultRowHeight="16.5"/>
  <cols>
    <col min="2" max="2" width="13.875" bestFit="1" customWidth="1"/>
    <col min="4" max="4" width="0.875" customWidth="1"/>
    <col min="5" max="5" width="6" bestFit="1" customWidth="1"/>
    <col min="6" max="6" width="13.875" bestFit="1" customWidth="1"/>
    <col min="8" max="8" width="0.625" customWidth="1"/>
    <col min="10" max="10" width="13.875" bestFit="1" customWidth="1"/>
    <col min="12" max="12" width="0.5" customWidth="1"/>
    <col min="15" max="15" width="0.625" customWidth="1"/>
    <col min="17" max="17" width="13.875" bestFit="1" customWidth="1"/>
    <col min="19" max="19" width="0.875" customWidth="1"/>
    <col min="21" max="21" width="13.875" bestFit="1" customWidth="1"/>
  </cols>
  <sheetData>
    <row r="1" spans="1:22">
      <c r="A1" s="479" t="s">
        <v>18</v>
      </c>
      <c r="B1" s="479"/>
      <c r="C1" s="479"/>
      <c r="D1" s="11"/>
      <c r="E1" s="479" t="s">
        <v>29</v>
      </c>
      <c r="F1" s="479"/>
      <c r="G1" s="479"/>
      <c r="H1" s="11"/>
      <c r="I1" s="479" t="s">
        <v>19</v>
      </c>
      <c r="J1" s="479"/>
      <c r="K1" s="479"/>
      <c r="L1" s="11"/>
      <c r="M1" s="479" t="s">
        <v>30</v>
      </c>
      <c r="N1" s="479"/>
      <c r="O1" s="11"/>
      <c r="P1" s="479" t="s">
        <v>47</v>
      </c>
      <c r="Q1" s="479"/>
      <c r="R1" s="479"/>
      <c r="S1" s="11"/>
      <c r="T1" s="482"/>
      <c r="U1" s="482"/>
      <c r="V1" s="482"/>
    </row>
    <row r="2" spans="1:22">
      <c r="A2" s="12" t="s">
        <v>21</v>
      </c>
      <c r="B2" s="12" t="s">
        <v>24</v>
      </c>
      <c r="C2" s="12" t="s">
        <v>20</v>
      </c>
      <c r="D2" s="13"/>
      <c r="E2" s="12" t="s">
        <v>21</v>
      </c>
      <c r="F2" s="12" t="s">
        <v>24</v>
      </c>
      <c r="G2" s="12" t="s">
        <v>20</v>
      </c>
      <c r="H2" s="13"/>
      <c r="I2" s="12" t="s">
        <v>21</v>
      </c>
      <c r="J2" s="12" t="s">
        <v>24</v>
      </c>
      <c r="K2" s="12" t="s">
        <v>20</v>
      </c>
      <c r="L2" s="13"/>
      <c r="M2" s="12" t="s">
        <v>21</v>
      </c>
      <c r="N2" s="12" t="s">
        <v>20</v>
      </c>
      <c r="O2" s="13"/>
      <c r="P2" s="12" t="s">
        <v>21</v>
      </c>
      <c r="Q2" s="12" t="s">
        <v>24</v>
      </c>
      <c r="R2" s="12" t="s">
        <v>20</v>
      </c>
      <c r="S2" s="13"/>
      <c r="T2" s="12"/>
      <c r="U2" s="12"/>
      <c r="V2" s="12"/>
    </row>
    <row r="3" spans="1:22">
      <c r="A3" s="14" t="s">
        <v>26</v>
      </c>
      <c r="B3" s="14" t="s">
        <v>55</v>
      </c>
      <c r="C3" s="14">
        <v>4</v>
      </c>
      <c r="D3" s="13"/>
      <c r="E3" s="14" t="s">
        <v>26</v>
      </c>
      <c r="F3" s="14" t="s">
        <v>123</v>
      </c>
      <c r="G3" s="14">
        <v>5</v>
      </c>
      <c r="H3" s="13"/>
      <c r="I3" s="14" t="s">
        <v>26</v>
      </c>
      <c r="J3" s="14" t="s">
        <v>136</v>
      </c>
      <c r="K3" s="14">
        <v>2</v>
      </c>
      <c r="L3" s="13"/>
      <c r="M3" s="14" t="s">
        <v>78</v>
      </c>
      <c r="N3" s="14">
        <v>3</v>
      </c>
      <c r="O3" s="13"/>
      <c r="P3" s="14" t="s">
        <v>26</v>
      </c>
      <c r="Q3" s="14" t="s">
        <v>76</v>
      </c>
      <c r="R3" s="14">
        <v>5</v>
      </c>
      <c r="S3" s="13"/>
      <c r="T3" s="14"/>
      <c r="U3" s="14"/>
      <c r="V3" s="14"/>
    </row>
    <row r="4" spans="1:22">
      <c r="A4" s="14"/>
      <c r="B4" s="14" t="s">
        <v>56</v>
      </c>
      <c r="C4" s="14">
        <v>5</v>
      </c>
      <c r="D4" s="13"/>
      <c r="E4" s="14"/>
      <c r="F4" s="14" t="s">
        <v>73</v>
      </c>
      <c r="G4" s="14">
        <v>5</v>
      </c>
      <c r="H4" s="13"/>
      <c r="I4" s="14"/>
      <c r="J4" s="14" t="s">
        <v>137</v>
      </c>
      <c r="K4" s="14">
        <v>6</v>
      </c>
      <c r="L4" s="13"/>
      <c r="M4" s="14" t="s">
        <v>26</v>
      </c>
      <c r="N4" s="14">
        <v>5</v>
      </c>
      <c r="O4" s="13"/>
      <c r="P4" s="14" t="s">
        <v>45</v>
      </c>
      <c r="Q4" s="14" t="s">
        <v>76</v>
      </c>
      <c r="R4" s="14">
        <v>7</v>
      </c>
      <c r="S4" s="13"/>
      <c r="U4" s="14"/>
      <c r="V4" s="14"/>
    </row>
    <row r="5" spans="1:22">
      <c r="B5" s="14" t="s">
        <v>57</v>
      </c>
      <c r="C5" s="14">
        <v>3</v>
      </c>
      <c r="D5" s="13"/>
      <c r="E5" s="14"/>
      <c r="F5" s="14" t="s">
        <v>74</v>
      </c>
      <c r="G5" s="17">
        <v>5</v>
      </c>
      <c r="H5" s="13"/>
      <c r="I5" s="14" t="s">
        <v>27</v>
      </c>
      <c r="J5" s="14" t="s">
        <v>138</v>
      </c>
      <c r="K5" s="14">
        <v>2</v>
      </c>
      <c r="L5" s="13"/>
      <c r="M5" s="14" t="s">
        <v>79</v>
      </c>
      <c r="N5" s="14">
        <v>1</v>
      </c>
      <c r="O5" s="13"/>
      <c r="P5" s="14"/>
      <c r="Q5" s="14" t="s">
        <v>77</v>
      </c>
      <c r="R5" s="14">
        <v>7</v>
      </c>
      <c r="S5" s="13"/>
      <c r="T5" s="14"/>
      <c r="U5" s="14"/>
      <c r="V5" s="14"/>
    </row>
    <row r="6" spans="1:22">
      <c r="A6" s="14" t="s">
        <v>120</v>
      </c>
      <c r="B6" s="14" t="s">
        <v>55</v>
      </c>
      <c r="C6" s="14">
        <v>1</v>
      </c>
      <c r="D6" s="13"/>
      <c r="E6" s="14" t="s">
        <v>27</v>
      </c>
      <c r="F6" s="14" t="s">
        <v>124</v>
      </c>
      <c r="G6" s="14">
        <v>2</v>
      </c>
      <c r="H6" s="13"/>
      <c r="I6" s="14"/>
      <c r="J6" s="14" t="s">
        <v>75</v>
      </c>
      <c r="K6" s="14">
        <v>1</v>
      </c>
      <c r="L6" s="13"/>
      <c r="M6" s="14" t="s">
        <v>28</v>
      </c>
      <c r="N6" s="14">
        <v>3</v>
      </c>
      <c r="O6" s="13"/>
      <c r="P6" s="14"/>
      <c r="Q6" s="14"/>
      <c r="R6" s="14"/>
      <c r="S6" s="13"/>
      <c r="T6" s="14"/>
      <c r="U6" s="14"/>
      <c r="V6" s="14"/>
    </row>
    <row r="7" spans="1:22">
      <c r="A7" s="14"/>
      <c r="B7" s="14" t="s">
        <v>56</v>
      </c>
      <c r="C7" s="14">
        <v>3</v>
      </c>
      <c r="D7" s="13"/>
      <c r="E7" s="14"/>
      <c r="F7" s="14" t="s">
        <v>125</v>
      </c>
      <c r="G7" s="14">
        <v>3</v>
      </c>
      <c r="H7" s="13"/>
      <c r="I7" s="14"/>
      <c r="J7" s="14" t="s">
        <v>139</v>
      </c>
      <c r="K7" s="14">
        <v>4</v>
      </c>
      <c r="L7" s="13"/>
      <c r="M7" s="14" t="s">
        <v>46</v>
      </c>
      <c r="N7" s="14">
        <v>4</v>
      </c>
      <c r="O7" s="13"/>
      <c r="P7" s="14"/>
      <c r="Q7" s="14"/>
      <c r="R7" s="14"/>
      <c r="S7" s="13"/>
      <c r="T7" s="14"/>
      <c r="U7" s="14"/>
      <c r="V7" s="14"/>
    </row>
    <row r="8" spans="1:22">
      <c r="B8" s="14" t="s">
        <v>57</v>
      </c>
      <c r="C8" s="14">
        <v>1</v>
      </c>
      <c r="D8" s="13"/>
      <c r="E8" s="14"/>
      <c r="F8" s="14" t="s">
        <v>76</v>
      </c>
      <c r="G8" s="14">
        <v>1</v>
      </c>
      <c r="H8" s="13"/>
      <c r="I8" s="14"/>
      <c r="J8" s="14" t="s">
        <v>140</v>
      </c>
      <c r="K8" s="14">
        <v>2</v>
      </c>
      <c r="L8" s="13"/>
      <c r="N8" s="14"/>
      <c r="O8" s="13"/>
      <c r="P8" s="14"/>
      <c r="Q8" s="14"/>
      <c r="R8" s="14"/>
      <c r="S8" s="13"/>
      <c r="T8" s="14"/>
      <c r="U8" s="14"/>
      <c r="V8" s="14"/>
    </row>
    <row r="9" spans="1:22">
      <c r="A9" s="14" t="s">
        <v>45</v>
      </c>
      <c r="B9" s="14" t="s">
        <v>56</v>
      </c>
      <c r="C9" s="14">
        <v>4</v>
      </c>
      <c r="D9" s="13"/>
      <c r="E9" s="14"/>
      <c r="F9" s="14" t="s">
        <v>77</v>
      </c>
      <c r="G9" s="14">
        <v>2</v>
      </c>
      <c r="H9" s="13"/>
      <c r="I9" s="14" t="s">
        <v>141</v>
      </c>
      <c r="J9" s="14" t="s">
        <v>58</v>
      </c>
      <c r="K9" s="14">
        <v>2</v>
      </c>
      <c r="L9" s="13"/>
      <c r="M9" s="14"/>
      <c r="N9" s="14"/>
      <c r="O9" s="13"/>
      <c r="P9" s="14"/>
      <c r="Q9" s="14"/>
      <c r="R9" s="14"/>
      <c r="S9" s="13"/>
      <c r="T9" s="14"/>
      <c r="U9" s="14"/>
      <c r="V9" s="14"/>
    </row>
    <row r="10" spans="1:22">
      <c r="A10" s="14" t="s">
        <v>121</v>
      </c>
      <c r="B10" s="14" t="s">
        <v>55</v>
      </c>
      <c r="C10" s="14">
        <v>6</v>
      </c>
      <c r="D10" s="13"/>
      <c r="E10" s="14" t="s">
        <v>126</v>
      </c>
      <c r="F10" s="14" t="s">
        <v>127</v>
      </c>
      <c r="G10" s="14">
        <v>5</v>
      </c>
      <c r="H10" s="13"/>
      <c r="I10" s="14" t="s">
        <v>28</v>
      </c>
      <c r="J10" s="14" t="s">
        <v>142</v>
      </c>
      <c r="K10" s="14">
        <v>4</v>
      </c>
      <c r="L10" s="13"/>
      <c r="M10" s="14"/>
      <c r="N10" s="14"/>
      <c r="O10" s="13"/>
      <c r="P10" s="14"/>
      <c r="Q10" s="14"/>
      <c r="R10" s="14"/>
      <c r="S10" s="13"/>
      <c r="T10" s="14"/>
      <c r="U10" s="14"/>
      <c r="V10" s="14"/>
    </row>
    <row r="11" spans="1:22">
      <c r="A11" s="14"/>
      <c r="B11" s="14" t="s">
        <v>56</v>
      </c>
      <c r="C11" s="14">
        <v>4</v>
      </c>
      <c r="D11" s="13"/>
      <c r="E11" s="14"/>
      <c r="F11" s="14" t="s">
        <v>128</v>
      </c>
      <c r="G11" s="14">
        <v>1</v>
      </c>
      <c r="H11" s="13"/>
      <c r="I11" s="14"/>
      <c r="J11" s="14" t="s">
        <v>75</v>
      </c>
      <c r="K11" s="14">
        <v>2</v>
      </c>
      <c r="L11" s="13"/>
      <c r="M11" s="14"/>
      <c r="N11" s="14"/>
      <c r="O11" s="13"/>
      <c r="P11" s="14"/>
      <c r="Q11" s="14"/>
      <c r="R11" s="14"/>
      <c r="S11" s="13"/>
      <c r="T11" s="14"/>
      <c r="U11" s="14"/>
      <c r="V11" s="14"/>
    </row>
    <row r="12" spans="1:22">
      <c r="B12" s="14" t="s">
        <v>57</v>
      </c>
      <c r="C12" s="14">
        <v>3</v>
      </c>
      <c r="D12" s="13"/>
      <c r="E12" s="14" t="s">
        <v>129</v>
      </c>
      <c r="F12" s="14" t="s">
        <v>130</v>
      </c>
      <c r="G12" s="14">
        <v>5</v>
      </c>
      <c r="H12" s="13"/>
      <c r="I12" s="14"/>
      <c r="J12" s="14" t="s">
        <v>143</v>
      </c>
      <c r="K12" s="14">
        <v>4</v>
      </c>
      <c r="L12" s="13"/>
      <c r="M12" s="14"/>
      <c r="N12" s="14"/>
      <c r="O12" s="13"/>
      <c r="P12" s="14"/>
      <c r="Q12" s="14"/>
      <c r="R12" s="14"/>
      <c r="S12" s="13"/>
      <c r="T12" s="14"/>
      <c r="U12" s="14"/>
      <c r="V12" s="14"/>
    </row>
    <row r="13" spans="1:22">
      <c r="A13" s="14"/>
      <c r="B13" s="14" t="s">
        <v>122</v>
      </c>
      <c r="C13" s="14">
        <v>3</v>
      </c>
      <c r="D13" s="13"/>
      <c r="E13" s="14"/>
      <c r="F13" s="14" t="s">
        <v>131</v>
      </c>
      <c r="G13" s="14">
        <v>2</v>
      </c>
      <c r="H13" s="13"/>
      <c r="I13" s="14"/>
      <c r="J13" s="14" t="s">
        <v>140</v>
      </c>
      <c r="K13" s="14">
        <v>6</v>
      </c>
      <c r="L13" s="13"/>
      <c r="M13" s="14"/>
      <c r="N13" s="14"/>
      <c r="O13" s="13"/>
      <c r="P13" s="14"/>
      <c r="Q13" s="14"/>
      <c r="R13" s="14"/>
      <c r="S13" s="13"/>
      <c r="T13" s="14"/>
      <c r="U13" s="14"/>
      <c r="V13" s="14"/>
    </row>
    <row r="14" spans="1:22">
      <c r="A14" s="14" t="s">
        <v>46</v>
      </c>
      <c r="B14" s="14" t="s">
        <v>55</v>
      </c>
      <c r="C14" s="14">
        <v>1</v>
      </c>
      <c r="D14" s="13"/>
      <c r="E14" s="14" t="s">
        <v>132</v>
      </c>
      <c r="F14" s="14" t="s">
        <v>133</v>
      </c>
      <c r="G14" s="14">
        <v>2</v>
      </c>
      <c r="H14" s="13"/>
      <c r="I14" s="14" t="s">
        <v>46</v>
      </c>
      <c r="J14" s="14" t="s">
        <v>144</v>
      </c>
      <c r="K14" s="14">
        <v>4</v>
      </c>
      <c r="L14" s="13"/>
      <c r="M14" s="14"/>
      <c r="N14" s="14"/>
      <c r="O14" s="13"/>
      <c r="P14" s="14"/>
      <c r="Q14" s="14"/>
      <c r="R14" s="14"/>
      <c r="S14" s="13"/>
      <c r="T14" s="14"/>
      <c r="U14" s="14"/>
      <c r="V14" s="14"/>
    </row>
    <row r="15" spans="1:22">
      <c r="A15" s="14"/>
      <c r="B15" s="14" t="s">
        <v>56</v>
      </c>
      <c r="C15" s="14">
        <v>1</v>
      </c>
      <c r="D15" s="13"/>
      <c r="E15" s="14"/>
      <c r="F15" s="14" t="s">
        <v>134</v>
      </c>
      <c r="G15" s="14">
        <v>1</v>
      </c>
      <c r="H15" s="13"/>
      <c r="J15" s="14" t="s">
        <v>145</v>
      </c>
      <c r="K15" s="14">
        <v>4</v>
      </c>
      <c r="L15" s="13"/>
      <c r="M15" s="14"/>
      <c r="N15" s="14"/>
      <c r="O15" s="13"/>
      <c r="P15" s="14"/>
      <c r="Q15" s="14"/>
      <c r="R15" s="14"/>
      <c r="S15" s="13"/>
      <c r="T15" s="14"/>
      <c r="U15" s="14"/>
      <c r="V15" s="14"/>
    </row>
    <row r="16" spans="1:22">
      <c r="A16" s="14"/>
      <c r="B16" s="14"/>
      <c r="C16" s="14"/>
      <c r="D16" s="13"/>
      <c r="E16" s="14"/>
      <c r="F16" s="14" t="s">
        <v>135</v>
      </c>
      <c r="G16" s="14">
        <v>2</v>
      </c>
      <c r="H16" s="13"/>
      <c r="J16" s="14"/>
      <c r="K16" s="14"/>
      <c r="L16" s="13"/>
      <c r="M16" s="14"/>
      <c r="N16" s="14"/>
      <c r="O16" s="13"/>
      <c r="P16" s="14"/>
      <c r="Q16" s="14"/>
      <c r="R16" s="14"/>
      <c r="S16" s="13"/>
      <c r="T16" s="14"/>
      <c r="U16" s="14"/>
      <c r="V16" s="14"/>
    </row>
    <row r="17" spans="1:22">
      <c r="A17" s="14"/>
      <c r="B17" s="14"/>
      <c r="C17" s="14"/>
      <c r="D17" s="13"/>
      <c r="E17" s="14"/>
      <c r="F17" s="14"/>
      <c r="G17" s="14"/>
      <c r="H17" s="13"/>
      <c r="J17" s="14"/>
      <c r="K17" s="14"/>
      <c r="L17" s="13"/>
      <c r="M17" s="14"/>
      <c r="N17" s="14"/>
      <c r="O17" s="13"/>
      <c r="P17" s="14"/>
      <c r="Q17" s="14"/>
      <c r="R17" s="14"/>
      <c r="S17" s="13"/>
      <c r="T17" s="14"/>
      <c r="U17" s="14"/>
      <c r="V17" s="14"/>
    </row>
    <row r="18" spans="1:22">
      <c r="A18" s="14"/>
      <c r="B18" s="14"/>
      <c r="C18" s="14"/>
      <c r="D18" s="13"/>
      <c r="E18" s="14"/>
      <c r="F18" s="14"/>
      <c r="G18" s="14"/>
      <c r="H18" s="13"/>
      <c r="J18" s="14"/>
      <c r="K18" s="14"/>
      <c r="L18" s="13"/>
      <c r="M18" s="14"/>
      <c r="N18" s="14"/>
      <c r="O18" s="13"/>
      <c r="P18" s="14"/>
      <c r="Q18" s="14"/>
      <c r="R18" s="14"/>
      <c r="S18" s="13"/>
      <c r="T18" s="14"/>
      <c r="U18" s="14"/>
      <c r="V18" s="14"/>
    </row>
    <row r="19" spans="1:22">
      <c r="B19" s="14"/>
      <c r="C19" s="14"/>
      <c r="D19" s="11"/>
      <c r="H19" s="11"/>
      <c r="L19" s="11"/>
      <c r="O19" s="11"/>
      <c r="Q19" s="14"/>
      <c r="S19" s="11"/>
    </row>
    <row r="20" spans="1:22">
      <c r="D20" s="11"/>
      <c r="H20" s="11"/>
      <c r="L20" s="11"/>
      <c r="O20" s="11"/>
      <c r="Q20" s="14"/>
      <c r="S20" s="11"/>
    </row>
    <row r="21" spans="1:22">
      <c r="D21" s="11"/>
      <c r="H21" s="11"/>
      <c r="L21" s="11"/>
      <c r="O21" s="11"/>
      <c r="Q21" s="14"/>
      <c r="S21" s="11"/>
    </row>
    <row r="22" spans="1:22">
      <c r="D22" s="11"/>
      <c r="H22" s="11"/>
      <c r="L22" s="11"/>
      <c r="O22" s="11"/>
      <c r="Q22" s="14"/>
      <c r="S22" s="11"/>
    </row>
    <row r="23" spans="1:22">
      <c r="D23" s="11"/>
      <c r="H23" s="11"/>
      <c r="L23" s="11"/>
      <c r="O23" s="11"/>
      <c r="Q23" s="14"/>
      <c r="S23" s="11"/>
    </row>
    <row r="24" spans="1:22">
      <c r="D24" s="11"/>
      <c r="H24" s="11"/>
      <c r="L24" s="11"/>
      <c r="O24" s="11"/>
      <c r="Q24" s="14"/>
      <c r="S24" s="11"/>
    </row>
    <row r="25" spans="1:22">
      <c r="D25" s="11"/>
      <c r="H25" s="11"/>
      <c r="L25" s="11"/>
      <c r="O25" s="11"/>
      <c r="Q25" s="14"/>
      <c r="S25" s="11"/>
    </row>
    <row r="26" spans="1:22">
      <c r="D26" s="11"/>
      <c r="H26" s="11"/>
      <c r="L26" s="11"/>
      <c r="O26" s="11"/>
      <c r="Q26" s="14"/>
      <c r="S26" s="11"/>
    </row>
    <row r="27" spans="1:22">
      <c r="D27" s="11"/>
      <c r="H27" s="11"/>
      <c r="L27" s="11"/>
      <c r="O27" s="11"/>
      <c r="Q27" s="14"/>
      <c r="S27" s="11"/>
    </row>
    <row r="28" spans="1:22">
      <c r="D28" s="11"/>
      <c r="H28" s="11"/>
      <c r="L28" s="11"/>
      <c r="O28" s="11"/>
      <c r="Q28" s="14"/>
      <c r="S28" s="11"/>
    </row>
    <row r="29" spans="1:22">
      <c r="D29" s="11"/>
      <c r="H29" s="11"/>
      <c r="L29" s="11"/>
      <c r="O29" s="11"/>
      <c r="S29" s="11"/>
    </row>
    <row r="30" spans="1:22">
      <c r="D30" s="11"/>
      <c r="H30" s="11"/>
      <c r="L30" s="11"/>
      <c r="O30" s="11"/>
      <c r="S30" s="11"/>
    </row>
  </sheetData>
  <mergeCells count="6">
    <mergeCell ref="A1:C1"/>
    <mergeCell ref="E1:G1"/>
    <mergeCell ref="I1:K1"/>
    <mergeCell ref="M1:N1"/>
    <mergeCell ref="P1:R1"/>
    <mergeCell ref="T1:V1"/>
  </mergeCells>
  <phoneticPr fontId="3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2</vt:i4>
      </vt:variant>
    </vt:vector>
  </HeadingPairs>
  <TitlesOfParts>
    <vt:vector size="9" baseType="lpstr">
      <vt:lpstr>111-1教科書版本表 </vt:lpstr>
      <vt:lpstr>填訂書單</vt:lpstr>
      <vt:lpstr>111-1教科書單價(廠商定價)</vt:lpstr>
      <vt:lpstr>111-1教科書(給出納組的三聯單)</vt:lpstr>
      <vt:lpstr>111-1學生備用書數量空白表(清點用)</vt:lpstr>
      <vt:lpstr>補送教用書</vt:lpstr>
      <vt:lpstr>補送學生用書</vt:lpstr>
      <vt:lpstr>'111-1教科書單價(廠商定價)'!Print_Area</vt:lpstr>
      <vt:lpstr>'111-1學生備用書數量空白表(清點用)'!Print_Area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2022-05-02T01:48:23Z</cp:lastPrinted>
  <dcterms:created xsi:type="dcterms:W3CDTF">2011-06-01T01:14:22Z</dcterms:created>
  <dcterms:modified xsi:type="dcterms:W3CDTF">2022-05-25T03:40:33Z</dcterms:modified>
</cp:coreProperties>
</file>